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710" windowWidth="17280" windowHeight="7350" tabRatio="912" activeTab="0"/>
  </bookViews>
  <sheets>
    <sheet name="INDEX" sheetId="1" r:id="rId1"/>
    <sheet name="ProdAreaYield" sheetId="2" r:id="rId2"/>
    <sheet name="YieldGR" sheetId="3" r:id="rId3"/>
    <sheet name="ProdPerCap" sheetId="4" r:id="rId4"/>
    <sheet name="ProdPerCapGR" sheetId="5" r:id="rId5"/>
    <sheet name="Balance" sheetId="6" r:id="rId6"/>
    <sheet name="Surplus DeficitGR" sheetId="7" r:id="rId7"/>
    <sheet name="BalanceGR" sheetId="8" r:id="rId8"/>
    <sheet name="Stocks" sheetId="9" r:id="rId9"/>
    <sheet name="StocksGR" sheetId="10" r:id="rId10"/>
    <sheet name="Stocks DaysGR" sheetId="11" r:id="rId11"/>
    <sheet name="AreaPerCap" sheetId="12" r:id="rId12"/>
    <sheet name="AreaGR" sheetId="13" r:id="rId13"/>
    <sheet name="AreaPerCapGR" sheetId="14" r:id="rId14"/>
    <sheet name="ProdConTrade" sheetId="15" r:id="rId15"/>
    <sheet name="ExportsGR" sheetId="16" r:id="rId16"/>
    <sheet name="ImportsGR" sheetId="17" r:id="rId17"/>
    <sheet name="CornWheatRice Prod" sheetId="18" r:id="rId18"/>
    <sheet name="CornWheatRice ProdGR" sheetId="19" r:id="rId19"/>
    <sheet name="CornWheatRice Area" sheetId="20" r:id="rId20"/>
    <sheet name="CornWheatRice AreaGR" sheetId="21" r:id="rId21"/>
    <sheet name="CornWheatRice Yield" sheetId="22" r:id="rId22"/>
    <sheet name="CornWheatRice YieldGR" sheetId="23" r:id="rId23"/>
    <sheet name="Top10Prod" sheetId="24" r:id="rId24"/>
    <sheet name="Top10Import" sheetId="25" r:id="rId25"/>
    <sheet name="Top10Export" sheetId="26" r:id="rId26"/>
    <sheet name="Feed" sheetId="27" r:id="rId27"/>
    <sheet name="Feed UseGR" sheetId="28" r:id="rId28"/>
    <sheet name="Feed ShareGR" sheetId="29" r:id="rId29"/>
    <sheet name="USCorn Exports &amp; Ethanol" sheetId="30" r:id="rId30"/>
    <sheet name="USCorn GR" sheetId="31" r:id="rId31"/>
    <sheet name="Food Price Indices" sheetId="32" r:id="rId32"/>
    <sheet name="Food Price Index GR" sheetId="33" r:id="rId33"/>
    <sheet name="Grains Price Index GR" sheetId="34" r:id="rId34"/>
  </sheets>
  <externalReferences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A" localSheetId="19" hidden="1">'[2]DATA'!#REF!</definedName>
    <definedName name="__123Graph_A" localSheetId="17" hidden="1">'[2]DATA'!#REF!</definedName>
    <definedName name="__123Graph_A" localSheetId="21" hidden="1">'[2]DATA'!#REF!</definedName>
    <definedName name="__123Graph_A" localSheetId="26" hidden="1">'[2]DATA'!#REF!</definedName>
    <definedName name="__123Graph_A" hidden="1">'[2]DATA'!#REF!</definedName>
    <definedName name="__123Graph_ACELLEFFICIENCY" localSheetId="19" hidden="1">'[2]DATA'!#REF!</definedName>
    <definedName name="__123Graph_ACELLEFFICIENCY" localSheetId="17" hidden="1">'[2]DATA'!#REF!</definedName>
    <definedName name="__123Graph_ACELLEFFICIENCY" localSheetId="21" hidden="1">'[2]DATA'!#REF!</definedName>
    <definedName name="__123Graph_ACELLEFFICIENCY" localSheetId="26" hidden="1">'[2]DATA'!#REF!</definedName>
    <definedName name="__123Graph_ACELLEFFICIENCY" hidden="1">'[2]DATA'!#REF!</definedName>
    <definedName name="__123Graph_AMODELT" localSheetId="19" hidden="1">'[2]DATA'!#REF!</definedName>
    <definedName name="__123Graph_AMODELT" localSheetId="17" hidden="1">'[2]DATA'!#REF!</definedName>
    <definedName name="__123Graph_AMODELT" localSheetId="21" hidden="1">'[2]DATA'!#REF!</definedName>
    <definedName name="__123Graph_AMODELT" localSheetId="26" hidden="1">'[2]DATA'!#REF!</definedName>
    <definedName name="__123Graph_AMODELT" hidden="1">'[2]DATA'!#REF!</definedName>
    <definedName name="__123Graph_ASTHERMALPRICE" localSheetId="19" hidden="1">'[2]DATA'!#REF!</definedName>
    <definedName name="__123Graph_ASTHERMALPRICE" localSheetId="17" hidden="1">'[2]DATA'!#REF!</definedName>
    <definedName name="__123Graph_ASTHERMALPRICE" localSheetId="21" hidden="1">'[2]DATA'!#REF!</definedName>
    <definedName name="__123Graph_ASTHERMALPRICE" localSheetId="26" hidden="1">'[2]DATA'!#REF!</definedName>
    <definedName name="__123Graph_ASTHERMALPRICE" hidden="1">'[2]DATA'!#REF!</definedName>
    <definedName name="__123Graph_BCELLEFFICIENCY" localSheetId="19" hidden="1">'[2]DATA'!#REF!</definedName>
    <definedName name="__123Graph_BCELLEFFICIENCY" localSheetId="17" hidden="1">'[2]DATA'!#REF!</definedName>
    <definedName name="__123Graph_BCELLEFFICIENCY" localSheetId="21" hidden="1">'[2]DATA'!#REF!</definedName>
    <definedName name="__123Graph_BCELLEFFICIENCY" localSheetId="26" hidden="1">'[2]DATA'!#REF!</definedName>
    <definedName name="__123Graph_BCELLEFFICIENCY" hidden="1">'[2]DATA'!#REF!</definedName>
    <definedName name="__123Graph_BMODELT" localSheetId="19" hidden="1">'[2]DATA'!#REF!</definedName>
    <definedName name="__123Graph_BMODELT" localSheetId="17" hidden="1">'[2]DATA'!#REF!</definedName>
    <definedName name="__123Graph_BMODELT" localSheetId="21" hidden="1">'[2]DATA'!#REF!</definedName>
    <definedName name="__123Graph_BMODELT" localSheetId="26" hidden="1">'[2]DATA'!#REF!</definedName>
    <definedName name="__123Graph_BMODELT" hidden="1">'[2]DATA'!#REF!</definedName>
    <definedName name="__123Graph_CCELLEFFICIENCY" localSheetId="19" hidden="1">'[2]DATA'!#REF!</definedName>
    <definedName name="__123Graph_CCELLEFFICIENCY" localSheetId="17" hidden="1">'[2]DATA'!#REF!</definedName>
    <definedName name="__123Graph_CCELLEFFICIENCY" localSheetId="21" hidden="1">'[2]DATA'!#REF!</definedName>
    <definedName name="__123Graph_CCELLEFFICIENCY" localSheetId="26" hidden="1">'[2]DATA'!#REF!</definedName>
    <definedName name="__123Graph_CCELLEFFICIENCY" hidden="1">'[2]DATA'!#REF!</definedName>
    <definedName name="__123Graph_LBL_AMODELT" localSheetId="19" hidden="1">'[2]DATA'!#REF!</definedName>
    <definedName name="__123Graph_LBL_AMODELT" localSheetId="17" hidden="1">'[2]DATA'!#REF!</definedName>
    <definedName name="__123Graph_LBL_AMODELT" localSheetId="21" hidden="1">'[2]DATA'!#REF!</definedName>
    <definedName name="__123Graph_LBL_AMODELT" localSheetId="26" hidden="1">'[2]DATA'!#REF!</definedName>
    <definedName name="__123Graph_LBL_AMODELT" hidden="1">'[2]DATA'!#REF!</definedName>
    <definedName name="__123Graph_X" localSheetId="19" hidden="1">'[2]DATA'!#REF!</definedName>
    <definedName name="__123Graph_X" localSheetId="17" hidden="1">'[2]DATA'!#REF!</definedName>
    <definedName name="__123Graph_X" localSheetId="21" hidden="1">'[2]DATA'!#REF!</definedName>
    <definedName name="__123Graph_X" localSheetId="26" hidden="1">'[2]DATA'!#REF!</definedName>
    <definedName name="__123Graph_X" hidden="1">'[2]DATA'!#REF!</definedName>
    <definedName name="__123Graph_XCELLEFFICIENCY" localSheetId="19" hidden="1">'[2]DATA'!#REF!</definedName>
    <definedName name="__123Graph_XCELLEFFICIENCY" localSheetId="17" hidden="1">'[2]DATA'!#REF!</definedName>
    <definedName name="__123Graph_XCELLEFFICIENCY" localSheetId="21" hidden="1">'[2]DATA'!#REF!</definedName>
    <definedName name="__123Graph_XCELLEFFICIENCY" localSheetId="26" hidden="1">'[2]DATA'!#REF!</definedName>
    <definedName name="__123Graph_XCELLEFFICIENCY" hidden="1">'[2]DATA'!#REF!</definedName>
    <definedName name="__123Graph_XMODELT" localSheetId="19" hidden="1">'[2]DATA'!#REF!</definedName>
    <definedName name="__123Graph_XMODELT" localSheetId="17" hidden="1">'[2]DATA'!#REF!</definedName>
    <definedName name="__123Graph_XMODELT" localSheetId="21" hidden="1">'[2]DATA'!#REF!</definedName>
    <definedName name="__123Graph_XMODELT" localSheetId="26" hidden="1">'[2]DATA'!#REF!</definedName>
    <definedName name="__123Graph_XMODELT" hidden="1">'[2]DATA'!#REF!</definedName>
    <definedName name="__123Graph_XSTHERMALPRICE" localSheetId="19" hidden="1">'[2]DATA'!#REF!</definedName>
    <definedName name="__123Graph_XSTHERMALPRICE" localSheetId="17" hidden="1">'[2]DATA'!#REF!</definedName>
    <definedName name="__123Graph_XSTHERMALPRICE" localSheetId="21" hidden="1">'[2]DATA'!#REF!</definedName>
    <definedName name="__123Graph_XSTHERMALPRICE" localSheetId="26" hidden="1">'[2]DATA'!#REF!</definedName>
    <definedName name="__123Graph_XSTHERMALPRICE" hidden="1">'[2]DATA'!#REF!</definedName>
    <definedName name="Deflator" localSheetId="19">'[1]VS2001_EconData1999Dollars_data'!#REF!</definedName>
    <definedName name="Deflator" localSheetId="17">'[1]VS2001_EconData1999Dollars_data'!#REF!</definedName>
    <definedName name="Deflator" localSheetId="21">'[1]VS2001_EconData1999Dollars_data'!#REF!</definedName>
    <definedName name="Deflator" localSheetId="26">'[1]VS2001_EconData1999Dollars_data'!#REF!</definedName>
    <definedName name="Deflator">'[1]VS2001_EconData1999Dollars_data'!#REF!</definedName>
    <definedName name="G" localSheetId="19">#REF!</definedName>
    <definedName name="G" localSheetId="17">#REF!</definedName>
    <definedName name="G" localSheetId="21">#REF!</definedName>
    <definedName name="G" localSheetId="26">#REF!</definedName>
    <definedName name="G">#REF!</definedName>
    <definedName name="H" localSheetId="19">#REF!</definedName>
    <definedName name="H" localSheetId="17">#REF!</definedName>
    <definedName name="H" localSheetId="21">#REF!</definedName>
    <definedName name="H" localSheetId="26">#REF!</definedName>
    <definedName name="H">#REF!</definedName>
    <definedName name="_xlnm.Print_Area" localSheetId="0">'INDEX'!$A$1:$J$54</definedName>
    <definedName name="_xlnm.Print_Area" localSheetId="1">'ProdAreaYield'!$A$1:$D$69</definedName>
    <definedName name="_xlnm.Print_Area" localSheetId="14">'ProdConTrade'!$A$1:$G$59</definedName>
    <definedName name="_xlnm.Print_Area" localSheetId="8">'Stocks'!$A$1:$E$60</definedName>
    <definedName name="_xlnm.Print_Area" localSheetId="24">'Top10Import'!$A$1:$L$24</definedName>
    <definedName name="_xlnm.Print_Area" localSheetId="29">'USCorn Exports &amp; Ethanol'!$A$1:$E$39</definedName>
    <definedName name="S" localSheetId="19">#REF!</definedName>
    <definedName name="S" localSheetId="17">#REF!</definedName>
    <definedName name="S" localSheetId="21">#REF!</definedName>
    <definedName name="S" localSheetId="26">#REF!</definedName>
    <definedName name="S">#REF!</definedName>
    <definedName name="T" localSheetId="19">#REF!</definedName>
    <definedName name="T" localSheetId="17">#REF!</definedName>
    <definedName name="T" localSheetId="21">#REF!</definedName>
    <definedName name="T" localSheetId="26">#REF!</definedName>
    <definedName name="T">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<sst xmlns="http://schemas.openxmlformats.org/spreadsheetml/2006/main" count="352" uniqueCount="130">
  <si>
    <t>Year</t>
  </si>
  <si>
    <t>Production</t>
  </si>
  <si>
    <t>Consumption</t>
  </si>
  <si>
    <t>Million Tons</t>
  </si>
  <si>
    <t>Population</t>
  </si>
  <si>
    <t>Production Per Person</t>
  </si>
  <si>
    <t>Total Area Harvested</t>
  </si>
  <si>
    <t>Grainland Area Per Person</t>
  </si>
  <si>
    <t>Stocks</t>
  </si>
  <si>
    <t>Exports</t>
  </si>
  <si>
    <t>Area</t>
  </si>
  <si>
    <t>Yield</t>
  </si>
  <si>
    <t>World Grainland Area Per Person, 1950-2011</t>
  </si>
  <si>
    <t>World Grain Production, Area, and Yield, 1950-2011</t>
  </si>
  <si>
    <t>World Grain Production and Consumption, 1960-2011</t>
  </si>
  <si>
    <t>World Grain Production Per Person, 1950-2011</t>
  </si>
  <si>
    <t>World Grain Consumption and Stocks, 1960-2011</t>
  </si>
  <si>
    <t>Million Hectares</t>
  </si>
  <si>
    <t>Percent</t>
  </si>
  <si>
    <t>Imports</t>
  </si>
  <si>
    <t>http://www.earth-policy.org</t>
  </si>
  <si>
    <t>GRAPH: World Grain Production, 1950-2011</t>
  </si>
  <si>
    <t>GRAPH: World Grain Production Per Person, 1950-2011</t>
  </si>
  <si>
    <t>GRAPH: World Grain Balance, 1960-2011</t>
  </si>
  <si>
    <t>GRAPH: World Grain Stocks, 1960-2011</t>
  </si>
  <si>
    <t>GRAPH: World Grain Stocks as Days of Consumption, 1960-2011</t>
  </si>
  <si>
    <t xml:space="preserve">GRAPH: World Grain Total Area Harvested, 1950-2011
</t>
  </si>
  <si>
    <t>GRAPH: Grainland Area Harvested Per Person, 1950-2011</t>
  </si>
  <si>
    <t>Corn</t>
  </si>
  <si>
    <t>Wheat</t>
  </si>
  <si>
    <t>Rice</t>
  </si>
  <si>
    <t>Total Grain</t>
  </si>
  <si>
    <t>Rank</t>
  </si>
  <si>
    <t>Country</t>
  </si>
  <si>
    <t>Quantity</t>
  </si>
  <si>
    <t>Japan</t>
  </si>
  <si>
    <t>Egypt</t>
  </si>
  <si>
    <t>Nigeria</t>
  </si>
  <si>
    <t>Brazil</t>
  </si>
  <si>
    <t>Philippines</t>
  </si>
  <si>
    <t>Mexico</t>
  </si>
  <si>
    <t>Algeria</t>
  </si>
  <si>
    <t>Indonesia</t>
  </si>
  <si>
    <t>EU</t>
  </si>
  <si>
    <t>Iran</t>
  </si>
  <si>
    <t>Saudi Arabia</t>
  </si>
  <si>
    <t>Taiwan</t>
  </si>
  <si>
    <t>Iraq</t>
  </si>
  <si>
    <t>Colombia</t>
  </si>
  <si>
    <t>Malaysia</t>
  </si>
  <si>
    <t>Bangladesh</t>
  </si>
  <si>
    <t>Cote d'Ivoire</t>
  </si>
  <si>
    <t>Note: Total grain includes barley, corn, millet, mixed grain, oats, rice, rye, sorghum, and wheat.</t>
  </si>
  <si>
    <t>United States</t>
  </si>
  <si>
    <t>China</t>
  </si>
  <si>
    <t>India</t>
  </si>
  <si>
    <t>Russia</t>
  </si>
  <si>
    <t>Argentina</t>
  </si>
  <si>
    <t>Vietnam</t>
  </si>
  <si>
    <t>Australia</t>
  </si>
  <si>
    <t>Thailand</t>
  </si>
  <si>
    <t>Burma</t>
  </si>
  <si>
    <t>South Africa</t>
  </si>
  <si>
    <t>Pakistan</t>
  </si>
  <si>
    <t>Canada</t>
  </si>
  <si>
    <t>Ukraine</t>
  </si>
  <si>
    <t>Turkey</t>
  </si>
  <si>
    <t>Cambodia</t>
  </si>
  <si>
    <t>Serbia</t>
  </si>
  <si>
    <t>Kazakhstan</t>
  </si>
  <si>
    <t>Uruguay</t>
  </si>
  <si>
    <t>Paraguay</t>
  </si>
  <si>
    <t>Top 10 Producers of Corn, Wheat, Rice, and Total Grain, 2011</t>
  </si>
  <si>
    <t>Top 10 Importers of Corn, Wheat, Rice, and Total Grains, 2011</t>
  </si>
  <si>
    <t>Top 10 Exporters of Corn, Wheat, Rice, and Total Grains, 2011</t>
  </si>
  <si>
    <t>Total Grain Consumption</t>
  </si>
  <si>
    <t>Feedgrain Use as Share of Total Grain Consumption</t>
  </si>
  <si>
    <t>World Feedgrain Use as Share of Total Grain Consumption, 1960-2011</t>
  </si>
  <si>
    <t>Tons per Hectare</t>
  </si>
  <si>
    <t>GRAPH: World Feedgrain Use as Share of Total Grain Consumption, 1960-2011</t>
  </si>
  <si>
    <t>Millions</t>
  </si>
  <si>
    <t>Kilograms</t>
  </si>
  <si>
    <t>Days of Consumption</t>
  </si>
  <si>
    <t>Hectares per Person</t>
  </si>
  <si>
    <t>GRAPH: World Corn, Wheat, and Rice Yields, 1960-2011</t>
  </si>
  <si>
    <t>Rest of World</t>
  </si>
  <si>
    <t>Total</t>
  </si>
  <si>
    <t>South Korea</t>
  </si>
  <si>
    <t>World Corn, Wheat, and Rice Production, 1960-2011</t>
  </si>
  <si>
    <t>World Corn, Wheat, and Rice Area, 1960-2011</t>
  </si>
  <si>
    <t>Imports as a Share of Consumption</t>
  </si>
  <si>
    <t>GRAPH: World Grain Exports, 1960-2011</t>
  </si>
  <si>
    <t>GRAPH: World Grain Imports as a Share of Consumption, 1960-2011</t>
  </si>
  <si>
    <t>GRAPH: World Corn, Wheat, and Rice Production, 1960-2011</t>
  </si>
  <si>
    <t>GRAPH: World Corn, Wheat, and Rice Area, 1960-2011</t>
  </si>
  <si>
    <r>
      <t xml:space="preserve">Source: U.S. Department of Agriculture (USDA),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9 December 2011;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9 December 2011.</t>
    </r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</si>
  <si>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</si>
  <si>
    <t>Surplus or Deficit</t>
  </si>
  <si>
    <t>World Grain Production, Consumption, and Trade, 1960-2011</t>
  </si>
  <si>
    <r>
      <t xml:space="preserve">Source: Compiled by Earth Policy Institute from Worldwatch Institute, </t>
    </r>
    <r>
      <rPr>
        <i/>
        <sz val="10"/>
        <rFont val="Arial"/>
        <family val="2"/>
      </rPr>
      <t xml:space="preserve">Signposts 2000, </t>
    </r>
    <r>
      <rPr>
        <sz val="10"/>
        <rFont val="Arial"/>
        <family val="2"/>
      </rPr>
      <t>CD-Rom (Washington, DC: 2000);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</si>
  <si>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</si>
  <si>
    <t>Source: U.S. Department of Agriculture, Production, Supply, &amp; Distribution, electronic database, at www.fas.usda.gov/psdonline, updated 9 December 2011.</t>
  </si>
  <si>
    <r>
      <t xml:space="preserve">Source: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9 December 2011. </t>
    </r>
  </si>
  <si>
    <t>Korea, South</t>
  </si>
  <si>
    <t>GRAPH: World Feedgrain Use, 1960-2011</t>
  </si>
  <si>
    <t>GRAPH: World Grain Surplus or Deficit, 1960-2011</t>
  </si>
  <si>
    <t>World Average Corn, Wheat, and Rice Yields, 1960-2011</t>
  </si>
  <si>
    <r>
      <t xml:space="preserve">Source: 1960-2011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 xml:space="preserve">, electronic database, at www.fas.usda.gov/psdonline, updated 9 December 2011; 1950-1959 area from USDA as compiled by Worldwatch Institute, unpublished dataset, 2000;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0"/>
      </rPr>
      <t xml:space="preserve"> electronic database, at http://esa.un.org/unpd/wpp/index.htm, updated 3 May 2011.</t>
    </r>
  </si>
  <si>
    <t>Earth Policy Institute - Eco-Economy Indicator - Grain</t>
  </si>
  <si>
    <t>http://www.earth-policy.org/indicators/C54</t>
  </si>
  <si>
    <t xml:space="preserve"> </t>
  </si>
  <si>
    <t>U.S. Corn Production and Use for Feedgrain, Fuel Ethanol, and Exports, 1980-2011</t>
  </si>
  <si>
    <t>Feedgrain Use</t>
  </si>
  <si>
    <t>Fuel Ethanol Use</t>
  </si>
  <si>
    <t xml:space="preserve">GRAPH: U.S. Corn Production and Use for Feedgrain, Fuel Ethanol, and Exports, 1980-2011
</t>
  </si>
  <si>
    <t xml:space="preserve">GRAPH: World Average Grain Yield, 1950-2011
</t>
  </si>
  <si>
    <t>Month</t>
  </si>
  <si>
    <t>Meat</t>
  </si>
  <si>
    <t>Dairy</t>
  </si>
  <si>
    <t>Grains</t>
  </si>
  <si>
    <t>Oils</t>
  </si>
  <si>
    <t>Sugar</t>
  </si>
  <si>
    <t>Total Food</t>
  </si>
  <si>
    <t>2002-2004 = 100</t>
  </si>
  <si>
    <t>Source: U.N. Food and Agriculture Organization, "FAO Food Price Index," at www.fao.org/worldfoodsituation/wfs-home/foodpricesindex/en, updated December 2011.</t>
  </si>
  <si>
    <t>GRAPH: World Monthly Grains Price Index, January 1990 - November 2011</t>
  </si>
  <si>
    <t>GRAPH: World Monthly Food Price Index, January 1990 - November 2011</t>
  </si>
  <si>
    <t>World Monthly Food Price Indices, January 1990 – November 2011</t>
  </si>
  <si>
    <t>World Monthly Food Price Indices, January 1990 - November 2011</t>
  </si>
  <si>
    <t>Bumper 2011 Grain Harvest Fails to Rebuild Global Stocks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</si>
</sst>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0.0_);[Red]\(0.0\)"/>
    <numFmt numFmtId="175" formatCode="0.0;[Red]0.0"/>
    <numFmt numFmtId="176" formatCode="#\ ###\ ###\ ##0;\-#\ ###\ ###\ ##0;0"/>
    <numFmt numFmtId="177" formatCode="yyyy"/>
    <numFmt numFmtId="178" formatCode="[$-409]mmm\-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i/>
      <sz val="9.75"/>
      <color indexed="8"/>
      <name val="Arial"/>
      <family val="0"/>
    </font>
    <font>
      <sz val="11.7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0" fillId="0" borderId="10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166" fontId="0" fillId="0" borderId="0" xfId="57" applyNumberFormat="1" applyAlignment="1">
      <alignment horizontal="center"/>
      <protection/>
    </xf>
    <xf numFmtId="166" fontId="0" fillId="0" borderId="10" xfId="57" applyNumberFormat="1" applyBorder="1" applyAlignment="1">
      <alignment horizontal="center"/>
      <protection/>
    </xf>
    <xf numFmtId="0" fontId="0" fillId="0" borderId="0" xfId="57" applyAlignment="1">
      <alignment wrapText="1"/>
      <protection/>
    </xf>
    <xf numFmtId="0" fontId="0" fillId="0" borderId="10" xfId="57" applyBorder="1" applyAlignment="1">
      <alignment horizontal="left"/>
      <protection/>
    </xf>
    <xf numFmtId="0" fontId="0" fillId="0" borderId="10" xfId="57" applyBorder="1" applyAlignment="1">
      <alignment horizontal="right"/>
      <protection/>
    </xf>
    <xf numFmtId="0" fontId="0" fillId="0" borderId="0" xfId="57" applyBorder="1" applyAlignment="1">
      <alignment horizontal="left"/>
      <protection/>
    </xf>
    <xf numFmtId="0" fontId="0" fillId="0" borderId="0" xfId="57" applyAlignment="1">
      <alignment horizontal="left"/>
      <protection/>
    </xf>
    <xf numFmtId="3" fontId="0" fillId="0" borderId="0" xfId="57" applyNumberFormat="1">
      <alignment/>
      <protection/>
    </xf>
    <xf numFmtId="166" fontId="0" fillId="0" borderId="0" xfId="57" applyNumberFormat="1">
      <alignment/>
      <protection/>
    </xf>
    <xf numFmtId="3" fontId="0" fillId="0" borderId="10" xfId="57" applyNumberFormat="1" applyBorder="1">
      <alignment/>
      <protection/>
    </xf>
    <xf numFmtId="3" fontId="0" fillId="0" borderId="0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right"/>
    </xf>
    <xf numFmtId="0" fontId="3" fillId="0" borderId="0" xfId="53" applyAlignment="1" applyProtection="1">
      <alignment/>
      <protection/>
    </xf>
    <xf numFmtId="0" fontId="0" fillId="0" borderId="0" xfId="57" applyAlignment="1">
      <alignment/>
      <protection/>
    </xf>
    <xf numFmtId="0" fontId="0" fillId="0" borderId="12" xfId="57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3" xfId="57" applyBorder="1" applyAlignment="1">
      <alignment horizontal="center"/>
      <protection/>
    </xf>
    <xf numFmtId="0" fontId="0" fillId="0" borderId="14" xfId="57" applyBorder="1" applyAlignment="1">
      <alignment horizontal="center"/>
      <protection/>
    </xf>
    <xf numFmtId="0" fontId="0" fillId="0" borderId="0" xfId="57" applyBorder="1">
      <alignment/>
      <protection/>
    </xf>
    <xf numFmtId="166" fontId="0" fillId="0" borderId="15" xfId="57" applyNumberFormat="1" applyBorder="1" applyAlignment="1">
      <alignment horizontal="center"/>
      <protection/>
    </xf>
    <xf numFmtId="166" fontId="0" fillId="0" borderId="0" xfId="57" applyNumberFormat="1" applyBorder="1" applyAlignment="1">
      <alignment horizontal="center"/>
      <protection/>
    </xf>
    <xf numFmtId="166" fontId="0" fillId="0" borderId="14" xfId="57" applyNumberFormat="1" applyBorder="1" applyAlignment="1">
      <alignment horizontal="center"/>
      <protection/>
    </xf>
    <xf numFmtId="1" fontId="0" fillId="0" borderId="0" xfId="57" applyNumberFormat="1" applyBorder="1" applyAlignment="1">
      <alignment horizontal="center"/>
      <protection/>
    </xf>
    <xf numFmtId="0" fontId="0" fillId="0" borderId="0" xfId="57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0" fillId="0" borderId="0" xfId="57" applyFill="1" applyAlignment="1">
      <alignment horizontal="center"/>
      <protection/>
    </xf>
    <xf numFmtId="0" fontId="0" fillId="0" borderId="0" xfId="57" applyFill="1">
      <alignment/>
      <protection/>
    </xf>
    <xf numFmtId="0" fontId="0" fillId="0" borderId="12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166" fontId="0" fillId="0" borderId="0" xfId="57" applyNumberFormat="1" applyFill="1" applyAlignment="1">
      <alignment horizontal="center"/>
      <protection/>
    </xf>
    <xf numFmtId="166" fontId="0" fillId="0" borderId="15" xfId="57" applyNumberFormat="1" applyFill="1" applyBorder="1" applyAlignment="1">
      <alignment horizontal="center"/>
      <protection/>
    </xf>
    <xf numFmtId="166" fontId="0" fillId="0" borderId="0" xfId="57" applyNumberFormat="1" applyFill="1" applyBorder="1" applyAlignment="1">
      <alignment horizontal="center"/>
      <protection/>
    </xf>
    <xf numFmtId="0" fontId="0" fillId="0" borderId="10" xfId="57" applyFill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166" fontId="0" fillId="0" borderId="10" xfId="57" applyNumberFormat="1" applyFill="1" applyBorder="1" applyAlignment="1">
      <alignment horizontal="center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33" fillId="0" borderId="0" xfId="53" applyFont="1" applyAlignment="1" applyProtection="1">
      <alignment/>
      <protection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67" fontId="0" fillId="0" borderId="15" xfId="57" applyNumberFormat="1" applyBorder="1" applyAlignment="1">
      <alignment horizontal="center"/>
      <protection/>
    </xf>
    <xf numFmtId="167" fontId="0" fillId="0" borderId="0" xfId="57" applyNumberFormat="1" applyBorder="1" applyAlignment="1">
      <alignment horizontal="center"/>
      <protection/>
    </xf>
    <xf numFmtId="167" fontId="0" fillId="0" borderId="0" xfId="0" applyNumberFormat="1" applyFill="1" applyAlignment="1">
      <alignment horizontal="center"/>
    </xf>
    <xf numFmtId="167" fontId="0" fillId="0" borderId="10" xfId="57" applyNumberFormat="1" applyBorder="1" applyAlignment="1">
      <alignment horizontal="center"/>
      <protection/>
    </xf>
    <xf numFmtId="167" fontId="0" fillId="0" borderId="0" xfId="57" applyNumberFormat="1" applyFill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10" xfId="57" applyBorder="1" applyAlignment="1">
      <alignment horizontal="right" wrapText="1"/>
      <protection/>
    </xf>
    <xf numFmtId="166" fontId="0" fillId="0" borderId="10" xfId="57" applyNumberFormat="1" applyBorder="1">
      <alignment/>
      <protection/>
    </xf>
    <xf numFmtId="0" fontId="4" fillId="0" borderId="0" xfId="57" applyFont="1" applyAlignment="1">
      <alignment/>
      <protection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53" applyFont="1" applyAlignment="1" applyProtection="1">
      <alignment/>
      <protection/>
    </xf>
    <xf numFmtId="0" fontId="0" fillId="0" borderId="10" xfId="0" applyFont="1" applyFill="1" applyBorder="1" applyAlignment="1">
      <alignment horizontal="right" wrapText="1"/>
    </xf>
    <xf numFmtId="0" fontId="3" fillId="0" borderId="0" xfId="53" applyFill="1" applyAlignment="1" applyProtection="1">
      <alignment/>
      <protection/>
    </xf>
    <xf numFmtId="0" fontId="4" fillId="0" borderId="0" xfId="57" applyFont="1" applyFill="1">
      <alignment/>
      <protection/>
    </xf>
    <xf numFmtId="0" fontId="33" fillId="0" borderId="0" xfId="53" applyFont="1" applyFill="1" applyAlignment="1" applyProtection="1">
      <alignment/>
      <protection/>
    </xf>
    <xf numFmtId="0" fontId="0" fillId="0" borderId="0" xfId="57" applyFill="1" applyAlignment="1">
      <alignment/>
      <protection/>
    </xf>
    <xf numFmtId="0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horizontal="right" wrapText="1"/>
    </xf>
    <xf numFmtId="0" fontId="0" fillId="0" borderId="0" xfId="57" applyAlignment="1">
      <alignment horizontal="right"/>
      <protection/>
    </xf>
    <xf numFmtId="0" fontId="0" fillId="0" borderId="10" xfId="57" applyBorder="1" applyAlignment="1">
      <alignment horizontal="center" wrapText="1"/>
      <protection/>
    </xf>
    <xf numFmtId="17" fontId="6" fillId="0" borderId="0" xfId="57" applyNumberFormat="1" applyFont="1" applyFill="1" applyBorder="1" applyAlignment="1" applyProtection="1">
      <alignment horizontal="left" vertical="top" wrapText="1" readingOrder="1"/>
      <protection/>
    </xf>
    <xf numFmtId="166" fontId="6" fillId="0" borderId="0" xfId="57" applyNumberFormat="1" applyFont="1" applyFill="1" applyBorder="1" applyAlignment="1" applyProtection="1">
      <alignment horizontal="center" vertical="top" wrapText="1" readingOrder="1"/>
      <protection/>
    </xf>
    <xf numFmtId="166" fontId="6" fillId="0" borderId="0" xfId="57" applyNumberFormat="1" applyFont="1" applyFill="1" applyBorder="1" applyAlignment="1" applyProtection="1">
      <alignment horizontal="center" vertical="top" wrapText="1"/>
      <protection/>
    </xf>
    <xf numFmtId="17" fontId="6" fillId="0" borderId="10" xfId="57" applyNumberFormat="1" applyFont="1" applyFill="1" applyBorder="1" applyAlignment="1" applyProtection="1">
      <alignment horizontal="left" vertical="top" wrapText="1" readingOrder="1"/>
      <protection/>
    </xf>
    <xf numFmtId="2" fontId="6" fillId="0" borderId="10" xfId="57" applyNumberFormat="1" applyFont="1" applyFill="1" applyBorder="1" applyAlignment="1" applyProtection="1">
      <alignment horizontal="center" vertical="top" wrapText="1" readingOrder="1"/>
      <protection/>
    </xf>
    <xf numFmtId="166" fontId="6" fillId="0" borderId="0" xfId="57" applyNumberFormat="1" applyFont="1" applyFill="1" applyBorder="1" applyAlignment="1" applyProtection="1">
      <alignment horizontal="left" vertical="top" wrapText="1" readingOrder="1"/>
      <protection/>
    </xf>
    <xf numFmtId="166" fontId="6" fillId="0" borderId="0" xfId="57" applyNumberFormat="1" applyFont="1" applyFill="1" applyBorder="1" applyAlignment="1" applyProtection="1">
      <alignment horizontal="right" vertical="top" wrapText="1" indent="2"/>
      <protection/>
    </xf>
    <xf numFmtId="17" fontId="6" fillId="0" borderId="0" xfId="57" applyNumberFormat="1" applyFont="1" applyFill="1" applyBorder="1" applyAlignment="1" applyProtection="1">
      <alignment vertical="top" wrapText="1" readingOrder="1"/>
      <protection/>
    </xf>
    <xf numFmtId="1" fontId="0" fillId="0" borderId="0" xfId="0" applyNumberFormat="1" applyFont="1" applyFill="1" applyAlignment="1">
      <alignment horizontal="left" wrapText="1"/>
    </xf>
    <xf numFmtId="1" fontId="0" fillId="0" borderId="0" xfId="0" applyNumberFormat="1" applyFill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11" xfId="57" applyBorder="1" applyAlignment="1">
      <alignment horizontal="center"/>
      <protection/>
    </xf>
    <xf numFmtId="1" fontId="0" fillId="0" borderId="0" xfId="57" applyNumberFormat="1" applyFont="1" applyAlignment="1">
      <alignment horizontal="left" wrapText="1"/>
      <protection/>
    </xf>
    <xf numFmtId="1" fontId="0" fillId="0" borderId="0" xfId="57" applyNumberFormat="1" applyAlignment="1">
      <alignment horizontal="left" wrapText="1"/>
      <protection/>
    </xf>
    <xf numFmtId="0" fontId="0" fillId="0" borderId="0" xfId="0" applyAlignment="1">
      <alignment/>
    </xf>
    <xf numFmtId="0" fontId="0" fillId="0" borderId="11" xfId="0" applyFill="1" applyBorder="1" applyAlignment="1">
      <alignment horizontal="center"/>
    </xf>
    <xf numFmtId="1" fontId="0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left" wrapText="1"/>
    </xf>
    <xf numFmtId="0" fontId="0" fillId="0" borderId="0" xfId="57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0" fillId="0" borderId="15" xfId="57" applyBorder="1" applyAlignment="1">
      <alignment horizontal="center"/>
      <protection/>
    </xf>
    <xf numFmtId="0" fontId="0" fillId="0" borderId="0" xfId="57" applyAlignment="1">
      <alignment wrapText="1"/>
      <protection/>
    </xf>
    <xf numFmtId="0" fontId="0" fillId="0" borderId="0" xfId="57" applyAlignment="1">
      <alignment horizontal="center" wrapText="1"/>
      <protection/>
    </xf>
    <xf numFmtId="0" fontId="0" fillId="0" borderId="0" xfId="0" applyNumberFormat="1" applyFont="1" applyAlignment="1">
      <alignment horizontal="left" wrapText="1"/>
    </xf>
    <xf numFmtId="17" fontId="6" fillId="0" borderId="0" xfId="57" applyNumberFormat="1" applyFont="1" applyFill="1" applyBorder="1" applyAlignment="1" applyProtection="1">
      <alignment horizontal="left" vertical="top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worksheet" Target="worksheets/sheet7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chartsheet" Target="chartsheets/sheet14.xml" /><Relationship Id="rId29" Type="http://schemas.openxmlformats.org/officeDocument/2006/relationships/chartsheet" Target="chartsheets/sheet15.xml" /><Relationship Id="rId30" Type="http://schemas.openxmlformats.org/officeDocument/2006/relationships/worksheet" Target="worksheets/sheet15.xml" /><Relationship Id="rId31" Type="http://schemas.openxmlformats.org/officeDocument/2006/relationships/chartsheet" Target="chartsheets/sheet16.xml" /><Relationship Id="rId32" Type="http://schemas.openxmlformats.org/officeDocument/2006/relationships/worksheet" Target="worksheets/sheet16.xml" /><Relationship Id="rId33" Type="http://schemas.openxmlformats.org/officeDocument/2006/relationships/chartsheet" Target="chartsheets/sheet17.xml" /><Relationship Id="rId34" Type="http://schemas.openxmlformats.org/officeDocument/2006/relationships/chartsheet" Target="chartsheets/sheet18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externalLink" Target="externalLinks/externalLink6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 Average Grain Yield, 1950-2011</a:t>
            </a:r>
          </a:p>
        </c:rich>
      </c:tx>
      <c:layout>
        <c:manualLayout>
          <c:xMode val="factor"/>
          <c:yMode val="factor"/>
          <c:x val="0.037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225"/>
          <c:w val="0.8817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ProdAreaYield!$A$6:$A$67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ProdAreaYield!$D$6:$D$67</c:f>
              <c:numCache>
                <c:ptCount val="62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1.29</c:v>
                </c:pt>
                <c:pt idx="11">
                  <c:v>1.26</c:v>
                </c:pt>
                <c:pt idx="12">
                  <c:v>1.33</c:v>
                </c:pt>
                <c:pt idx="13">
                  <c:v>1.32</c:v>
                </c:pt>
                <c:pt idx="14">
                  <c:v>1.38</c:v>
                </c:pt>
                <c:pt idx="15">
                  <c:v>1.39</c:v>
                </c:pt>
                <c:pt idx="16">
                  <c:v>1.51</c:v>
                </c:pt>
                <c:pt idx="17">
                  <c:v>1.52</c:v>
                </c:pt>
                <c:pt idx="18">
                  <c:v>1.57</c:v>
                </c:pt>
                <c:pt idx="19">
                  <c:v>1.58</c:v>
                </c:pt>
                <c:pt idx="20">
                  <c:v>1.63</c:v>
                </c:pt>
                <c:pt idx="21">
                  <c:v>1.75</c:v>
                </c:pt>
                <c:pt idx="22">
                  <c:v>1.73</c:v>
                </c:pt>
                <c:pt idx="23">
                  <c:v>1.82</c:v>
                </c:pt>
                <c:pt idx="24">
                  <c:v>1.74</c:v>
                </c:pt>
                <c:pt idx="25">
                  <c:v>1.75</c:v>
                </c:pt>
                <c:pt idx="26">
                  <c:v>1.87</c:v>
                </c:pt>
                <c:pt idx="27">
                  <c:v>1.85</c:v>
                </c:pt>
                <c:pt idx="28">
                  <c:v>2.03</c:v>
                </c:pt>
                <c:pt idx="29">
                  <c:v>1.98</c:v>
                </c:pt>
                <c:pt idx="30">
                  <c:v>1.98</c:v>
                </c:pt>
                <c:pt idx="31">
                  <c:v>2.02</c:v>
                </c:pt>
                <c:pt idx="32">
                  <c:v>2.14</c:v>
                </c:pt>
                <c:pt idx="33">
                  <c:v>2.07</c:v>
                </c:pt>
                <c:pt idx="34">
                  <c:v>2.29</c:v>
                </c:pt>
                <c:pt idx="35">
                  <c:v>2.3</c:v>
                </c:pt>
                <c:pt idx="36">
                  <c:v>2.34</c:v>
                </c:pt>
                <c:pt idx="37">
                  <c:v>2.33</c:v>
                </c:pt>
                <c:pt idx="38">
                  <c:v>2.25</c:v>
                </c:pt>
                <c:pt idx="39">
                  <c:v>2.4</c:v>
                </c:pt>
                <c:pt idx="40">
                  <c:v>2.54</c:v>
                </c:pt>
                <c:pt idx="41">
                  <c:v>2.46</c:v>
                </c:pt>
                <c:pt idx="42">
                  <c:v>2.57</c:v>
                </c:pt>
                <c:pt idx="43">
                  <c:v>2.5</c:v>
                </c:pt>
                <c:pt idx="44">
                  <c:v>2.56</c:v>
                </c:pt>
                <c:pt idx="45">
                  <c:v>2.5</c:v>
                </c:pt>
                <c:pt idx="46">
                  <c:v>2.66</c:v>
                </c:pt>
                <c:pt idx="47">
                  <c:v>2.72</c:v>
                </c:pt>
                <c:pt idx="48">
                  <c:v>2.73</c:v>
                </c:pt>
                <c:pt idx="49">
                  <c:v>2.79</c:v>
                </c:pt>
                <c:pt idx="50">
                  <c:v>2.77</c:v>
                </c:pt>
                <c:pt idx="51">
                  <c:v>2.82</c:v>
                </c:pt>
                <c:pt idx="52">
                  <c:v>2.79</c:v>
                </c:pt>
                <c:pt idx="53">
                  <c:v>2.8</c:v>
                </c:pt>
                <c:pt idx="54">
                  <c:v>3.05</c:v>
                </c:pt>
                <c:pt idx="55">
                  <c:v>2.99</c:v>
                </c:pt>
                <c:pt idx="56">
                  <c:v>2.98</c:v>
                </c:pt>
                <c:pt idx="57">
                  <c:v>3.07</c:v>
                </c:pt>
                <c:pt idx="58">
                  <c:v>3.22</c:v>
                </c:pt>
                <c:pt idx="59">
                  <c:v>3.23</c:v>
                </c:pt>
                <c:pt idx="60">
                  <c:v>3.19</c:v>
                </c:pt>
                <c:pt idx="61">
                  <c:v>3.29</c:v>
                </c:pt>
              </c:numCache>
            </c:numRef>
          </c:yVal>
          <c:smooth val="0"/>
        </c:ser>
        <c:axId val="57892444"/>
        <c:axId val="51269949"/>
      </c:scatterChart>
      <c:valAx>
        <c:axId val="5789244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crossBetween val="midCat"/>
        <c:dispUnits/>
      </c:val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244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2275"/>
          <c:w val="0.8937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2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  <c:pt idx="47">
                <c:v>2007</c:v>
              </c:pt>
              <c:pt idx="48">
                <c:v>2008</c:v>
              </c:pt>
              <c:pt idx="49">
                <c:v>2009</c:v>
              </c:pt>
              <c:pt idx="50">
                <c:v>2010</c:v>
              </c:pt>
              <c:pt idx="51">
                <c:v>2011</c:v>
              </c:pt>
            </c:numLit>
          </c:xVal>
          <c:yVal>
            <c:numLit>
              <c:ptCount val="52"/>
              <c:pt idx="0">
                <c:v>8.74446640098032</c:v>
              </c:pt>
              <c:pt idx="1">
                <c:v>10.1627031646794</c:v>
              </c:pt>
              <c:pt idx="2">
                <c:v>9.69600676124128</c:v>
              </c:pt>
              <c:pt idx="3">
                <c:v>11.6883177849785</c:v>
              </c:pt>
              <c:pt idx="4">
                <c:v>10.1938680277394</c:v>
              </c:pt>
              <c:pt idx="5">
                <c:v>11.6955744995896</c:v>
              </c:pt>
              <c:pt idx="6">
                <c:v>11.3136732585905</c:v>
              </c:pt>
              <c:pt idx="7">
                <c:v>10.3373551317169</c:v>
              </c:pt>
              <c:pt idx="8">
                <c:v>9.43356085279602</c:v>
              </c:pt>
              <c:pt idx="9">
                <c:v>9.51019270033106</c:v>
              </c:pt>
              <c:pt idx="10">
                <c:v>10.2507240843684</c:v>
              </c:pt>
              <c:pt idx="11">
                <c:v>10.4362359496823</c:v>
              </c:pt>
              <c:pt idx="12">
                <c:v>11.3594593143783</c:v>
              </c:pt>
              <c:pt idx="13">
                <c:v>10.7079868370018</c:v>
              </c:pt>
              <c:pt idx="14">
                <c:v>10.3911584054621</c:v>
              </c:pt>
              <c:pt idx="15">
                <c:v>12.1779880742742</c:v>
              </c:pt>
              <c:pt idx="16">
                <c:v>11.4294648728789</c:v>
              </c:pt>
              <c:pt idx="17">
                <c:v>12.0514279954253</c:v>
              </c:pt>
              <c:pt idx="18">
                <c:v>12.0795122545041</c:v>
              </c:pt>
              <c:pt idx="19">
                <c:v>13.7935881624136</c:v>
              </c:pt>
              <c:pt idx="20">
                <c:v>13.993905276214</c:v>
              </c:pt>
              <c:pt idx="21">
                <c:v>14.3817687425744</c:v>
              </c:pt>
              <c:pt idx="22">
                <c:v>13.2073859532888</c:v>
              </c:pt>
              <c:pt idx="23">
                <c:v>13.0598073978725</c:v>
              </c:pt>
              <c:pt idx="24">
                <c:v>13.6392628974864</c:v>
              </c:pt>
              <c:pt idx="25">
                <c:v>11.125580520654</c:v>
              </c:pt>
              <c:pt idx="26">
                <c:v>11.143673405667</c:v>
              </c:pt>
              <c:pt idx="27">
                <c:v>12.7898899627192</c:v>
              </c:pt>
              <c:pt idx="28">
                <c:v>13.0921619825265</c:v>
              </c:pt>
              <c:pt idx="29">
                <c:v>12.6929958490386</c:v>
              </c:pt>
              <c:pt idx="30">
                <c:v>11.5875430806967</c:v>
              </c:pt>
              <c:pt idx="31">
                <c:v>12.4783497742774</c:v>
              </c:pt>
              <c:pt idx="32">
                <c:v>12.013764445727</c:v>
              </c:pt>
              <c:pt idx="33">
                <c:v>11.4177041581474</c:v>
              </c:pt>
              <c:pt idx="34">
                <c:v>12.1184574362746</c:v>
              </c:pt>
              <c:pt idx="35">
                <c:v>11.7323255735138</c:v>
              </c:pt>
              <c:pt idx="36">
                <c:v>11.4021936225731</c:v>
              </c:pt>
              <c:pt idx="37">
                <c:v>11.723536095717</c:v>
              </c:pt>
              <c:pt idx="38">
                <c:v>11.9517423176634</c:v>
              </c:pt>
              <c:pt idx="39">
                <c:v>12.3327187519868</c:v>
              </c:pt>
              <c:pt idx="40">
                <c:v>12.0420748163998</c:v>
              </c:pt>
              <c:pt idx="41">
                <c:v>12.1117696155885</c:v>
              </c:pt>
              <c:pt idx="42">
                <c:v>12.1294867726032</c:v>
              </c:pt>
              <c:pt idx="43">
                <c:v>11.7357700817919</c:v>
              </c:pt>
              <c:pt idx="44">
                <c:v>11.8672578291164</c:v>
              </c:pt>
              <c:pt idx="45">
                <c:v>12.0599257234398</c:v>
              </c:pt>
              <c:pt idx="46">
                <c:v>12.479575782525</c:v>
              </c:pt>
              <c:pt idx="47">
                <c:v>12.8710104188625</c:v>
              </c:pt>
              <c:pt idx="48">
                <c:v>12.7847500024424</c:v>
              </c:pt>
              <c:pt idx="49">
                <c:v>12.6408601522052</c:v>
              </c:pt>
              <c:pt idx="50">
                <c:v>12.3915961285536</c:v>
              </c:pt>
              <c:pt idx="51">
                <c:v>12.3201610386642</c:v>
              </c:pt>
            </c:numLit>
          </c:yVal>
          <c:smooth val="0"/>
        </c:ser>
        <c:axId val="62482934"/>
        <c:axId val="25475495"/>
      </c:scatterChart>
      <c:valAx>
        <c:axId val="6248293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crossBetween val="midCat"/>
        <c:dispUnits/>
      </c:val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82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Corn, Wheat, and Rice Production, 1960-2011</a:t>
            </a:r>
          </a:p>
        </c:rich>
      </c:tx>
      <c:layout>
        <c:manualLayout>
          <c:xMode val="factor"/>
          <c:yMode val="factor"/>
          <c:x val="0.022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225"/>
          <c:w val="0.9237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Prod'!$B$3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Prod'!$A$6:$A$57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Prod'!$B$6:$B$57</c:f>
              <c:numCache>
                <c:ptCount val="52"/>
                <c:pt idx="0">
                  <c:v>199.576</c:v>
                </c:pt>
                <c:pt idx="1">
                  <c:v>207.786</c:v>
                </c:pt>
                <c:pt idx="2">
                  <c:v>207.267</c:v>
                </c:pt>
                <c:pt idx="3">
                  <c:v>217.054</c:v>
                </c:pt>
                <c:pt idx="4">
                  <c:v>215.389</c:v>
                </c:pt>
                <c:pt idx="5">
                  <c:v>225.485</c:v>
                </c:pt>
                <c:pt idx="6">
                  <c:v>250.08</c:v>
                </c:pt>
                <c:pt idx="7">
                  <c:v>262.164</c:v>
                </c:pt>
                <c:pt idx="8">
                  <c:v>252.496</c:v>
                </c:pt>
                <c:pt idx="9">
                  <c:v>270.038</c:v>
                </c:pt>
                <c:pt idx="10">
                  <c:v>268.078</c:v>
                </c:pt>
                <c:pt idx="11">
                  <c:v>308.5</c:v>
                </c:pt>
                <c:pt idx="12">
                  <c:v>301.447</c:v>
                </c:pt>
                <c:pt idx="13">
                  <c:v>330.523</c:v>
                </c:pt>
                <c:pt idx="14">
                  <c:v>299.781</c:v>
                </c:pt>
                <c:pt idx="15">
                  <c:v>339.215</c:v>
                </c:pt>
                <c:pt idx="16">
                  <c:v>356.14</c:v>
                </c:pt>
                <c:pt idx="17">
                  <c:v>365.441</c:v>
                </c:pt>
                <c:pt idx="18">
                  <c:v>392.12</c:v>
                </c:pt>
                <c:pt idx="19">
                  <c:v>425.566</c:v>
                </c:pt>
                <c:pt idx="20">
                  <c:v>408.734</c:v>
                </c:pt>
                <c:pt idx="21">
                  <c:v>441.753</c:v>
                </c:pt>
                <c:pt idx="22">
                  <c:v>439.869</c:v>
                </c:pt>
                <c:pt idx="23">
                  <c:v>348.272</c:v>
                </c:pt>
                <c:pt idx="24">
                  <c:v>458.366</c:v>
                </c:pt>
                <c:pt idx="25">
                  <c:v>479.02</c:v>
                </c:pt>
                <c:pt idx="26">
                  <c:v>475.444</c:v>
                </c:pt>
                <c:pt idx="27">
                  <c:v>450.997</c:v>
                </c:pt>
                <c:pt idx="28">
                  <c:v>400.413</c:v>
                </c:pt>
                <c:pt idx="29">
                  <c:v>461.69</c:v>
                </c:pt>
                <c:pt idx="30">
                  <c:v>481.963</c:v>
                </c:pt>
                <c:pt idx="31">
                  <c:v>492.95</c:v>
                </c:pt>
                <c:pt idx="32">
                  <c:v>535.605</c:v>
                </c:pt>
                <c:pt idx="33">
                  <c:v>475.773</c:v>
                </c:pt>
                <c:pt idx="34">
                  <c:v>559.332</c:v>
                </c:pt>
                <c:pt idx="35">
                  <c:v>516.371</c:v>
                </c:pt>
                <c:pt idx="36">
                  <c:v>592.999</c:v>
                </c:pt>
                <c:pt idx="37">
                  <c:v>574.435</c:v>
                </c:pt>
                <c:pt idx="38">
                  <c:v>605.973</c:v>
                </c:pt>
                <c:pt idx="39">
                  <c:v>608.109</c:v>
                </c:pt>
                <c:pt idx="40">
                  <c:v>591.365</c:v>
                </c:pt>
                <c:pt idx="41">
                  <c:v>601.044</c:v>
                </c:pt>
                <c:pt idx="42">
                  <c:v>603.179</c:v>
                </c:pt>
                <c:pt idx="43">
                  <c:v>627.516</c:v>
                </c:pt>
                <c:pt idx="44">
                  <c:v>715.809</c:v>
                </c:pt>
                <c:pt idx="45">
                  <c:v>699.723</c:v>
                </c:pt>
                <c:pt idx="46">
                  <c:v>714.031</c:v>
                </c:pt>
                <c:pt idx="47">
                  <c:v>794.698</c:v>
                </c:pt>
                <c:pt idx="48">
                  <c:v>799.151</c:v>
                </c:pt>
                <c:pt idx="49">
                  <c:v>819.234</c:v>
                </c:pt>
                <c:pt idx="50">
                  <c:v>827.562</c:v>
                </c:pt>
                <c:pt idx="51">
                  <c:v>867.523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Prod'!$C$3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Prod'!$A$6:$A$57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Prod'!$C$6:$C$57</c:f>
              <c:numCache>
                <c:ptCount val="52"/>
                <c:pt idx="0">
                  <c:v>233.451</c:v>
                </c:pt>
                <c:pt idx="1">
                  <c:v>220.049</c:v>
                </c:pt>
                <c:pt idx="2">
                  <c:v>246.78</c:v>
                </c:pt>
                <c:pt idx="3">
                  <c:v>230.387</c:v>
                </c:pt>
                <c:pt idx="4">
                  <c:v>264.911</c:v>
                </c:pt>
                <c:pt idx="5">
                  <c:v>259.312</c:v>
                </c:pt>
                <c:pt idx="6">
                  <c:v>300.651</c:v>
                </c:pt>
                <c:pt idx="7">
                  <c:v>291.948</c:v>
                </c:pt>
                <c:pt idx="8">
                  <c:v>323.774</c:v>
                </c:pt>
                <c:pt idx="9">
                  <c:v>304.021</c:v>
                </c:pt>
                <c:pt idx="10">
                  <c:v>306.531</c:v>
                </c:pt>
                <c:pt idx="11">
                  <c:v>344.119</c:v>
                </c:pt>
                <c:pt idx="12">
                  <c:v>337.486</c:v>
                </c:pt>
                <c:pt idx="13">
                  <c:v>366.069</c:v>
                </c:pt>
                <c:pt idx="14">
                  <c:v>355.226</c:v>
                </c:pt>
                <c:pt idx="15">
                  <c:v>352.647</c:v>
                </c:pt>
                <c:pt idx="16">
                  <c:v>414.348</c:v>
                </c:pt>
                <c:pt idx="17">
                  <c:v>377.844</c:v>
                </c:pt>
                <c:pt idx="18">
                  <c:v>438.942</c:v>
                </c:pt>
                <c:pt idx="19">
                  <c:v>417.542</c:v>
                </c:pt>
                <c:pt idx="20">
                  <c:v>435.867</c:v>
                </c:pt>
                <c:pt idx="21">
                  <c:v>444.995</c:v>
                </c:pt>
                <c:pt idx="22">
                  <c:v>472.739</c:v>
                </c:pt>
                <c:pt idx="23">
                  <c:v>484.307</c:v>
                </c:pt>
                <c:pt idx="24">
                  <c:v>508.913</c:v>
                </c:pt>
                <c:pt idx="25">
                  <c:v>494.811</c:v>
                </c:pt>
                <c:pt idx="26">
                  <c:v>524.082</c:v>
                </c:pt>
                <c:pt idx="27">
                  <c:v>498.71</c:v>
                </c:pt>
                <c:pt idx="28">
                  <c:v>495.276</c:v>
                </c:pt>
                <c:pt idx="29">
                  <c:v>533.132</c:v>
                </c:pt>
                <c:pt idx="30">
                  <c:v>588.801</c:v>
                </c:pt>
                <c:pt idx="31">
                  <c:v>543.51</c:v>
                </c:pt>
                <c:pt idx="32">
                  <c:v>562.634</c:v>
                </c:pt>
                <c:pt idx="33">
                  <c:v>558.47</c:v>
                </c:pt>
                <c:pt idx="34">
                  <c:v>523.031</c:v>
                </c:pt>
                <c:pt idx="35">
                  <c:v>537.516</c:v>
                </c:pt>
                <c:pt idx="36">
                  <c:v>581.47</c:v>
                </c:pt>
                <c:pt idx="37">
                  <c:v>610.232</c:v>
                </c:pt>
                <c:pt idx="38">
                  <c:v>590.436</c:v>
                </c:pt>
                <c:pt idx="39">
                  <c:v>586.797</c:v>
                </c:pt>
                <c:pt idx="40">
                  <c:v>583.105</c:v>
                </c:pt>
                <c:pt idx="41">
                  <c:v>583.555</c:v>
                </c:pt>
                <c:pt idx="42">
                  <c:v>569.597</c:v>
                </c:pt>
                <c:pt idx="43">
                  <c:v>555.435</c:v>
                </c:pt>
                <c:pt idx="44">
                  <c:v>626.734</c:v>
                </c:pt>
                <c:pt idx="45">
                  <c:v>618.811</c:v>
                </c:pt>
                <c:pt idx="46">
                  <c:v>596.078</c:v>
                </c:pt>
                <c:pt idx="47">
                  <c:v>611.992</c:v>
                </c:pt>
                <c:pt idx="48">
                  <c:v>682.785</c:v>
                </c:pt>
                <c:pt idx="49">
                  <c:v>685.435</c:v>
                </c:pt>
                <c:pt idx="50">
                  <c:v>651.578</c:v>
                </c:pt>
                <c:pt idx="51">
                  <c:v>688.972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Prod'!$D$3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Prod'!$A$6:$A$57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Prod'!$D$6:$D$57</c:f>
              <c:numCache>
                <c:ptCount val="52"/>
                <c:pt idx="0">
                  <c:v>150.821</c:v>
                </c:pt>
                <c:pt idx="1">
                  <c:v>147.3</c:v>
                </c:pt>
                <c:pt idx="2">
                  <c:v>155.105</c:v>
                </c:pt>
                <c:pt idx="3">
                  <c:v>169.013</c:v>
                </c:pt>
                <c:pt idx="4">
                  <c:v>180.738</c:v>
                </c:pt>
                <c:pt idx="5">
                  <c:v>172.901</c:v>
                </c:pt>
                <c:pt idx="6">
                  <c:v>178.996</c:v>
                </c:pt>
                <c:pt idx="7">
                  <c:v>188.853</c:v>
                </c:pt>
                <c:pt idx="8">
                  <c:v>194.855</c:v>
                </c:pt>
                <c:pt idx="9">
                  <c:v>201.087</c:v>
                </c:pt>
                <c:pt idx="10">
                  <c:v>213.012</c:v>
                </c:pt>
                <c:pt idx="11">
                  <c:v>215.772</c:v>
                </c:pt>
                <c:pt idx="12">
                  <c:v>208.937</c:v>
                </c:pt>
                <c:pt idx="13">
                  <c:v>227.555</c:v>
                </c:pt>
                <c:pt idx="14">
                  <c:v>225.662</c:v>
                </c:pt>
                <c:pt idx="15">
                  <c:v>242.892</c:v>
                </c:pt>
                <c:pt idx="16">
                  <c:v>235.387</c:v>
                </c:pt>
                <c:pt idx="17">
                  <c:v>250.121</c:v>
                </c:pt>
                <c:pt idx="18">
                  <c:v>262.069</c:v>
                </c:pt>
                <c:pt idx="19">
                  <c:v>256.17</c:v>
                </c:pt>
                <c:pt idx="20">
                  <c:v>269.908</c:v>
                </c:pt>
                <c:pt idx="21">
                  <c:v>277.902</c:v>
                </c:pt>
                <c:pt idx="22">
                  <c:v>284.974</c:v>
                </c:pt>
                <c:pt idx="23">
                  <c:v>306.942</c:v>
                </c:pt>
                <c:pt idx="24">
                  <c:v>316.758</c:v>
                </c:pt>
                <c:pt idx="25">
                  <c:v>317.986</c:v>
                </c:pt>
                <c:pt idx="26">
                  <c:v>316.051</c:v>
                </c:pt>
                <c:pt idx="27">
                  <c:v>315.092</c:v>
                </c:pt>
                <c:pt idx="28">
                  <c:v>332.113</c:v>
                </c:pt>
                <c:pt idx="29">
                  <c:v>345.241</c:v>
                </c:pt>
                <c:pt idx="30">
                  <c:v>351.37</c:v>
                </c:pt>
                <c:pt idx="31">
                  <c:v>353.235</c:v>
                </c:pt>
                <c:pt idx="32">
                  <c:v>354.004</c:v>
                </c:pt>
                <c:pt idx="33">
                  <c:v>354.7</c:v>
                </c:pt>
                <c:pt idx="34">
                  <c:v>364.146</c:v>
                </c:pt>
                <c:pt idx="35">
                  <c:v>368.787</c:v>
                </c:pt>
                <c:pt idx="36">
                  <c:v>381.38</c:v>
                </c:pt>
                <c:pt idx="37">
                  <c:v>387.416</c:v>
                </c:pt>
                <c:pt idx="38">
                  <c:v>394.916</c:v>
                </c:pt>
                <c:pt idx="39">
                  <c:v>409.277</c:v>
                </c:pt>
                <c:pt idx="40">
                  <c:v>399.411</c:v>
                </c:pt>
                <c:pt idx="41">
                  <c:v>399.694</c:v>
                </c:pt>
                <c:pt idx="42">
                  <c:v>378.45</c:v>
                </c:pt>
                <c:pt idx="43">
                  <c:v>392.509</c:v>
                </c:pt>
                <c:pt idx="44">
                  <c:v>401.186</c:v>
                </c:pt>
                <c:pt idx="45">
                  <c:v>418.233</c:v>
                </c:pt>
                <c:pt idx="46">
                  <c:v>419.992</c:v>
                </c:pt>
                <c:pt idx="47">
                  <c:v>432.27</c:v>
                </c:pt>
                <c:pt idx="48">
                  <c:v>447.498</c:v>
                </c:pt>
                <c:pt idx="49">
                  <c:v>440.517</c:v>
                </c:pt>
                <c:pt idx="50">
                  <c:v>449.817</c:v>
                </c:pt>
                <c:pt idx="51">
                  <c:v>460.836</c:v>
                </c:pt>
              </c:numCache>
            </c:numRef>
          </c:yVal>
          <c:smooth val="0"/>
        </c:ser>
        <c:axId val="27952864"/>
        <c:axId val="50249185"/>
      </c:scatterChart>
      <c:valAx>
        <c:axId val="2795286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crossBetween val="midCat"/>
        <c:dispUnits/>
      </c:val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Corn, Wheat, and Rice Area, 1960-2011</a:t>
            </a:r>
          </a:p>
        </c:rich>
      </c:tx>
      <c:layout>
        <c:manualLayout>
          <c:xMode val="factor"/>
          <c:yMode val="factor"/>
          <c:x val="0.047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"/>
          <c:y val="0.1225"/>
          <c:w val="0.9057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Area'!$B$3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Area'!$A$6:$A$57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Area'!$B$6:$B$57</c:f>
              <c:numCache>
                <c:ptCount val="52"/>
                <c:pt idx="0">
                  <c:v>102.179</c:v>
                </c:pt>
                <c:pt idx="1">
                  <c:v>102.839</c:v>
                </c:pt>
                <c:pt idx="2">
                  <c:v>101.992</c:v>
                </c:pt>
                <c:pt idx="3">
                  <c:v>107.361</c:v>
                </c:pt>
                <c:pt idx="4">
                  <c:v>105.985</c:v>
                </c:pt>
                <c:pt idx="5">
                  <c:v>104.471</c:v>
                </c:pt>
                <c:pt idx="6">
                  <c:v>109.662</c:v>
                </c:pt>
                <c:pt idx="7">
                  <c:v>110.345</c:v>
                </c:pt>
                <c:pt idx="8">
                  <c:v>108.776</c:v>
                </c:pt>
                <c:pt idx="9">
                  <c:v>109.941</c:v>
                </c:pt>
                <c:pt idx="10">
                  <c:v>112.523</c:v>
                </c:pt>
                <c:pt idx="11">
                  <c:v>116.226</c:v>
                </c:pt>
                <c:pt idx="12">
                  <c:v>111.871</c:v>
                </c:pt>
                <c:pt idx="13">
                  <c:v>118.151</c:v>
                </c:pt>
                <c:pt idx="14">
                  <c:v>118.735</c:v>
                </c:pt>
                <c:pt idx="15">
                  <c:v>121.969</c:v>
                </c:pt>
                <c:pt idx="16">
                  <c:v>124.27</c:v>
                </c:pt>
                <c:pt idx="17">
                  <c:v>125.772</c:v>
                </c:pt>
                <c:pt idx="18">
                  <c:v>126.046</c:v>
                </c:pt>
                <c:pt idx="19">
                  <c:v>127.255</c:v>
                </c:pt>
                <c:pt idx="20">
                  <c:v>131.189</c:v>
                </c:pt>
                <c:pt idx="21">
                  <c:v>133.04</c:v>
                </c:pt>
                <c:pt idx="22">
                  <c:v>125.245</c:v>
                </c:pt>
                <c:pt idx="23">
                  <c:v>119.699</c:v>
                </c:pt>
                <c:pt idx="24">
                  <c:v>128.969</c:v>
                </c:pt>
                <c:pt idx="25">
                  <c:v>130.999</c:v>
                </c:pt>
                <c:pt idx="26">
                  <c:v>131.859</c:v>
                </c:pt>
                <c:pt idx="27">
                  <c:v>126.86</c:v>
                </c:pt>
                <c:pt idx="28">
                  <c:v>126.108</c:v>
                </c:pt>
                <c:pt idx="29">
                  <c:v>127.31</c:v>
                </c:pt>
                <c:pt idx="30">
                  <c:v>129.191</c:v>
                </c:pt>
                <c:pt idx="31">
                  <c:v>132.551</c:v>
                </c:pt>
                <c:pt idx="32">
                  <c:v>133.15</c:v>
                </c:pt>
                <c:pt idx="33">
                  <c:v>130.748</c:v>
                </c:pt>
                <c:pt idx="34">
                  <c:v>135.233</c:v>
                </c:pt>
                <c:pt idx="35">
                  <c:v>135.019</c:v>
                </c:pt>
                <c:pt idx="36">
                  <c:v>141.684</c:v>
                </c:pt>
                <c:pt idx="37">
                  <c:v>136.31</c:v>
                </c:pt>
                <c:pt idx="38">
                  <c:v>139.228</c:v>
                </c:pt>
                <c:pt idx="39">
                  <c:v>139.074</c:v>
                </c:pt>
                <c:pt idx="40">
                  <c:v>137.284</c:v>
                </c:pt>
                <c:pt idx="41">
                  <c:v>137.697</c:v>
                </c:pt>
                <c:pt idx="42">
                  <c:v>137.381</c:v>
                </c:pt>
                <c:pt idx="43">
                  <c:v>142.048</c:v>
                </c:pt>
                <c:pt idx="44">
                  <c:v>145.461</c:v>
                </c:pt>
                <c:pt idx="45">
                  <c:v>145.747</c:v>
                </c:pt>
                <c:pt idx="46">
                  <c:v>149.945</c:v>
                </c:pt>
                <c:pt idx="47">
                  <c:v>161.171</c:v>
                </c:pt>
                <c:pt idx="48">
                  <c:v>158.804</c:v>
                </c:pt>
                <c:pt idx="49">
                  <c:v>157.729</c:v>
                </c:pt>
                <c:pt idx="50">
                  <c:v>163.163</c:v>
                </c:pt>
                <c:pt idx="51">
                  <c:v>168.312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Area'!$C$3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Area'!$A$6:$A$57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Area'!$C$6:$C$57</c:f>
              <c:numCache>
                <c:ptCount val="52"/>
                <c:pt idx="0">
                  <c:v>202.2</c:v>
                </c:pt>
                <c:pt idx="1">
                  <c:v>203.458</c:v>
                </c:pt>
                <c:pt idx="2">
                  <c:v>206.878</c:v>
                </c:pt>
                <c:pt idx="3">
                  <c:v>206.307</c:v>
                </c:pt>
                <c:pt idx="4">
                  <c:v>215.94</c:v>
                </c:pt>
                <c:pt idx="5">
                  <c:v>215.248</c:v>
                </c:pt>
                <c:pt idx="6">
                  <c:v>213.84</c:v>
                </c:pt>
                <c:pt idx="7">
                  <c:v>219.201</c:v>
                </c:pt>
                <c:pt idx="8">
                  <c:v>223.894</c:v>
                </c:pt>
                <c:pt idx="9">
                  <c:v>217.824</c:v>
                </c:pt>
                <c:pt idx="10">
                  <c:v>206.979</c:v>
                </c:pt>
                <c:pt idx="11">
                  <c:v>212.736</c:v>
                </c:pt>
                <c:pt idx="12">
                  <c:v>210.9</c:v>
                </c:pt>
                <c:pt idx="13">
                  <c:v>217.03</c:v>
                </c:pt>
                <c:pt idx="14">
                  <c:v>220.026</c:v>
                </c:pt>
                <c:pt idx="15">
                  <c:v>225.338</c:v>
                </c:pt>
                <c:pt idx="16">
                  <c:v>233.072</c:v>
                </c:pt>
                <c:pt idx="17">
                  <c:v>227.156</c:v>
                </c:pt>
                <c:pt idx="18">
                  <c:v>228.902</c:v>
                </c:pt>
                <c:pt idx="19">
                  <c:v>227.83</c:v>
                </c:pt>
                <c:pt idx="20">
                  <c:v>236.901</c:v>
                </c:pt>
                <c:pt idx="21">
                  <c:v>238.911</c:v>
                </c:pt>
                <c:pt idx="22">
                  <c:v>238.353</c:v>
                </c:pt>
                <c:pt idx="23">
                  <c:v>229.923</c:v>
                </c:pt>
                <c:pt idx="24">
                  <c:v>231.669</c:v>
                </c:pt>
                <c:pt idx="25">
                  <c:v>229.826</c:v>
                </c:pt>
                <c:pt idx="26">
                  <c:v>227.895</c:v>
                </c:pt>
                <c:pt idx="27">
                  <c:v>220.087</c:v>
                </c:pt>
                <c:pt idx="28">
                  <c:v>217.878</c:v>
                </c:pt>
                <c:pt idx="29">
                  <c:v>226.333</c:v>
                </c:pt>
                <c:pt idx="30">
                  <c:v>231.719</c:v>
                </c:pt>
                <c:pt idx="31">
                  <c:v>223.402</c:v>
                </c:pt>
                <c:pt idx="32">
                  <c:v>222.795</c:v>
                </c:pt>
                <c:pt idx="33">
                  <c:v>221.814</c:v>
                </c:pt>
                <c:pt idx="34">
                  <c:v>214.52</c:v>
                </c:pt>
                <c:pt idx="35">
                  <c:v>219.054</c:v>
                </c:pt>
                <c:pt idx="36">
                  <c:v>230.313</c:v>
                </c:pt>
                <c:pt idx="37">
                  <c:v>228.473</c:v>
                </c:pt>
                <c:pt idx="38">
                  <c:v>225.39</c:v>
                </c:pt>
                <c:pt idx="39">
                  <c:v>215.688</c:v>
                </c:pt>
                <c:pt idx="40">
                  <c:v>218.031</c:v>
                </c:pt>
                <c:pt idx="41">
                  <c:v>215.429</c:v>
                </c:pt>
                <c:pt idx="42">
                  <c:v>215.021</c:v>
                </c:pt>
                <c:pt idx="43">
                  <c:v>209.977</c:v>
                </c:pt>
                <c:pt idx="44">
                  <c:v>217.225</c:v>
                </c:pt>
                <c:pt idx="45">
                  <c:v>219.55</c:v>
                </c:pt>
                <c:pt idx="46">
                  <c:v>212.93</c:v>
                </c:pt>
                <c:pt idx="47">
                  <c:v>218.125</c:v>
                </c:pt>
                <c:pt idx="48">
                  <c:v>225.268</c:v>
                </c:pt>
                <c:pt idx="49">
                  <c:v>227.608</c:v>
                </c:pt>
                <c:pt idx="50">
                  <c:v>223.233</c:v>
                </c:pt>
                <c:pt idx="51">
                  <c:v>222.544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Area'!$D$3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Area'!$A$6:$A$57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Area'!$D$6:$D$57</c:f>
              <c:numCache>
                <c:ptCount val="52"/>
                <c:pt idx="0">
                  <c:v>120.138</c:v>
                </c:pt>
                <c:pt idx="1">
                  <c:v>115.817</c:v>
                </c:pt>
                <c:pt idx="2">
                  <c:v>119.719</c:v>
                </c:pt>
                <c:pt idx="3">
                  <c:v>121.151</c:v>
                </c:pt>
                <c:pt idx="4">
                  <c:v>125.403</c:v>
                </c:pt>
                <c:pt idx="5">
                  <c:v>123.967</c:v>
                </c:pt>
                <c:pt idx="6">
                  <c:v>125.679</c:v>
                </c:pt>
                <c:pt idx="7">
                  <c:v>126.99</c:v>
                </c:pt>
                <c:pt idx="8">
                  <c:v>128.593</c:v>
                </c:pt>
                <c:pt idx="9">
                  <c:v>131.426</c:v>
                </c:pt>
                <c:pt idx="10">
                  <c:v>132.655</c:v>
                </c:pt>
                <c:pt idx="11">
                  <c:v>134.831</c:v>
                </c:pt>
                <c:pt idx="12">
                  <c:v>132.518</c:v>
                </c:pt>
                <c:pt idx="13">
                  <c:v>136.288</c:v>
                </c:pt>
                <c:pt idx="14">
                  <c:v>137.796</c:v>
                </c:pt>
                <c:pt idx="15">
                  <c:v>142.737</c:v>
                </c:pt>
                <c:pt idx="16">
                  <c:v>141.029</c:v>
                </c:pt>
                <c:pt idx="17">
                  <c:v>142.909</c:v>
                </c:pt>
                <c:pt idx="18">
                  <c:v>143.218</c:v>
                </c:pt>
                <c:pt idx="19">
                  <c:v>141.325</c:v>
                </c:pt>
                <c:pt idx="20">
                  <c:v>144.412</c:v>
                </c:pt>
                <c:pt idx="21">
                  <c:v>144.375</c:v>
                </c:pt>
                <c:pt idx="22">
                  <c:v>140.526</c:v>
                </c:pt>
                <c:pt idx="23">
                  <c:v>144.613</c:v>
                </c:pt>
                <c:pt idx="24">
                  <c:v>144.067</c:v>
                </c:pt>
                <c:pt idx="25">
                  <c:v>144.728</c:v>
                </c:pt>
                <c:pt idx="26">
                  <c:v>144.809</c:v>
                </c:pt>
                <c:pt idx="27">
                  <c:v>141.432</c:v>
                </c:pt>
                <c:pt idx="28">
                  <c:v>146.58</c:v>
                </c:pt>
                <c:pt idx="29">
                  <c:v>147.809</c:v>
                </c:pt>
                <c:pt idx="30">
                  <c:v>146.974</c:v>
                </c:pt>
                <c:pt idx="31">
                  <c:v>147.497</c:v>
                </c:pt>
                <c:pt idx="32">
                  <c:v>146.498</c:v>
                </c:pt>
                <c:pt idx="33">
                  <c:v>145.341</c:v>
                </c:pt>
                <c:pt idx="34">
                  <c:v>147.358</c:v>
                </c:pt>
                <c:pt idx="35">
                  <c:v>148.363</c:v>
                </c:pt>
                <c:pt idx="36">
                  <c:v>150.099</c:v>
                </c:pt>
                <c:pt idx="37">
                  <c:v>151.716</c:v>
                </c:pt>
                <c:pt idx="38">
                  <c:v>153.122</c:v>
                </c:pt>
                <c:pt idx="39">
                  <c:v>155.868</c:v>
                </c:pt>
                <c:pt idx="40">
                  <c:v>152.447</c:v>
                </c:pt>
                <c:pt idx="41">
                  <c:v>151.364</c:v>
                </c:pt>
                <c:pt idx="42">
                  <c:v>146.892</c:v>
                </c:pt>
                <c:pt idx="43">
                  <c:v>149.324</c:v>
                </c:pt>
                <c:pt idx="44">
                  <c:v>151.836</c:v>
                </c:pt>
                <c:pt idx="45">
                  <c:v>153.845</c:v>
                </c:pt>
                <c:pt idx="46">
                  <c:v>154.537</c:v>
                </c:pt>
                <c:pt idx="47">
                  <c:v>155.195</c:v>
                </c:pt>
                <c:pt idx="48">
                  <c:v>157.792</c:v>
                </c:pt>
                <c:pt idx="49">
                  <c:v>156.02</c:v>
                </c:pt>
                <c:pt idx="50">
                  <c:v>157.016</c:v>
                </c:pt>
                <c:pt idx="51">
                  <c:v>160.261</c:v>
                </c:pt>
              </c:numCache>
            </c:numRef>
          </c:yVal>
          <c:smooth val="0"/>
        </c:ser>
        <c:axId val="49589482"/>
        <c:axId val="43652155"/>
      </c:scatterChart>
      <c:valAx>
        <c:axId val="4958948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crossBetween val="midCat"/>
        <c:dispUnits/>
      </c:val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Average Corn, Wheat, and Rice Yields, 1960-2011</a:t>
            </a:r>
          </a:p>
        </c:rich>
      </c:tx>
      <c:layout>
        <c:manualLayout>
          <c:xMode val="factor"/>
          <c:yMode val="factor"/>
          <c:x val="0.036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225"/>
          <c:w val="0.881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Yield'!$B$3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Yield'!$A$6:$A$57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Yield'!$B$6:$B$57</c:f>
              <c:numCache>
                <c:ptCount val="52"/>
                <c:pt idx="0">
                  <c:v>1.95</c:v>
                </c:pt>
                <c:pt idx="1">
                  <c:v>2.02</c:v>
                </c:pt>
                <c:pt idx="2">
                  <c:v>2.03</c:v>
                </c:pt>
                <c:pt idx="3">
                  <c:v>2.02</c:v>
                </c:pt>
                <c:pt idx="4">
                  <c:v>2.03</c:v>
                </c:pt>
                <c:pt idx="5">
                  <c:v>2.16</c:v>
                </c:pt>
                <c:pt idx="6">
                  <c:v>2.28</c:v>
                </c:pt>
                <c:pt idx="7">
                  <c:v>2.38</c:v>
                </c:pt>
                <c:pt idx="8">
                  <c:v>2.32</c:v>
                </c:pt>
                <c:pt idx="9">
                  <c:v>2.46</c:v>
                </c:pt>
                <c:pt idx="10">
                  <c:v>2.38</c:v>
                </c:pt>
                <c:pt idx="11">
                  <c:v>2.65</c:v>
                </c:pt>
                <c:pt idx="12">
                  <c:v>2.69</c:v>
                </c:pt>
                <c:pt idx="13">
                  <c:v>2.8</c:v>
                </c:pt>
                <c:pt idx="14">
                  <c:v>2.52</c:v>
                </c:pt>
                <c:pt idx="15">
                  <c:v>2.78</c:v>
                </c:pt>
                <c:pt idx="16">
                  <c:v>2.87</c:v>
                </c:pt>
                <c:pt idx="17">
                  <c:v>2.91</c:v>
                </c:pt>
                <c:pt idx="18">
                  <c:v>3.11</c:v>
                </c:pt>
                <c:pt idx="19">
                  <c:v>3.34</c:v>
                </c:pt>
                <c:pt idx="20">
                  <c:v>3.12</c:v>
                </c:pt>
                <c:pt idx="21">
                  <c:v>3.32</c:v>
                </c:pt>
                <c:pt idx="22">
                  <c:v>3.51</c:v>
                </c:pt>
                <c:pt idx="23">
                  <c:v>2.91</c:v>
                </c:pt>
                <c:pt idx="24">
                  <c:v>3.55</c:v>
                </c:pt>
                <c:pt idx="25">
                  <c:v>3.66</c:v>
                </c:pt>
                <c:pt idx="26">
                  <c:v>3.61</c:v>
                </c:pt>
                <c:pt idx="27">
                  <c:v>3.56</c:v>
                </c:pt>
                <c:pt idx="28">
                  <c:v>3.18</c:v>
                </c:pt>
                <c:pt idx="29">
                  <c:v>3.63</c:v>
                </c:pt>
                <c:pt idx="30">
                  <c:v>3.73</c:v>
                </c:pt>
                <c:pt idx="31">
                  <c:v>3.72</c:v>
                </c:pt>
                <c:pt idx="32">
                  <c:v>4.02</c:v>
                </c:pt>
                <c:pt idx="33">
                  <c:v>3.64</c:v>
                </c:pt>
                <c:pt idx="34">
                  <c:v>4.14</c:v>
                </c:pt>
                <c:pt idx="35">
                  <c:v>3.82</c:v>
                </c:pt>
                <c:pt idx="36">
                  <c:v>4.19</c:v>
                </c:pt>
                <c:pt idx="37">
                  <c:v>4.21</c:v>
                </c:pt>
                <c:pt idx="38">
                  <c:v>4.35</c:v>
                </c:pt>
                <c:pt idx="39">
                  <c:v>4.37</c:v>
                </c:pt>
                <c:pt idx="40">
                  <c:v>4.31</c:v>
                </c:pt>
                <c:pt idx="41">
                  <c:v>4.37</c:v>
                </c:pt>
                <c:pt idx="42">
                  <c:v>4.39</c:v>
                </c:pt>
                <c:pt idx="43">
                  <c:v>4.42</c:v>
                </c:pt>
                <c:pt idx="44">
                  <c:v>4.92</c:v>
                </c:pt>
                <c:pt idx="45">
                  <c:v>4.8</c:v>
                </c:pt>
                <c:pt idx="46">
                  <c:v>4.76</c:v>
                </c:pt>
                <c:pt idx="47">
                  <c:v>4.93</c:v>
                </c:pt>
                <c:pt idx="48">
                  <c:v>5.03</c:v>
                </c:pt>
                <c:pt idx="49">
                  <c:v>5.19</c:v>
                </c:pt>
                <c:pt idx="50">
                  <c:v>5.07</c:v>
                </c:pt>
                <c:pt idx="51">
                  <c:v>5.15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Yield'!$C$3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Yield'!$A$6:$A$57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Yield'!$C$6:$C$57</c:f>
              <c:numCache>
                <c:ptCount val="52"/>
                <c:pt idx="0">
                  <c:v>1.15</c:v>
                </c:pt>
                <c:pt idx="1">
                  <c:v>1.08</c:v>
                </c:pt>
                <c:pt idx="2">
                  <c:v>1.19</c:v>
                </c:pt>
                <c:pt idx="3">
                  <c:v>1.12</c:v>
                </c:pt>
                <c:pt idx="4">
                  <c:v>1.23</c:v>
                </c:pt>
                <c:pt idx="5">
                  <c:v>1.2</c:v>
                </c:pt>
                <c:pt idx="6">
                  <c:v>1.41</c:v>
                </c:pt>
                <c:pt idx="7">
                  <c:v>1.33</c:v>
                </c:pt>
                <c:pt idx="8">
                  <c:v>1.45</c:v>
                </c:pt>
                <c:pt idx="9">
                  <c:v>1.4</c:v>
                </c:pt>
                <c:pt idx="10">
                  <c:v>1.48</c:v>
                </c:pt>
                <c:pt idx="11">
                  <c:v>1.62</c:v>
                </c:pt>
                <c:pt idx="12">
                  <c:v>1.6</c:v>
                </c:pt>
                <c:pt idx="13">
                  <c:v>1.69</c:v>
                </c:pt>
                <c:pt idx="14">
                  <c:v>1.61</c:v>
                </c:pt>
                <c:pt idx="15">
                  <c:v>1.57</c:v>
                </c:pt>
                <c:pt idx="16">
                  <c:v>1.78</c:v>
                </c:pt>
                <c:pt idx="17">
                  <c:v>1.66</c:v>
                </c:pt>
                <c:pt idx="18">
                  <c:v>1.92</c:v>
                </c:pt>
                <c:pt idx="19">
                  <c:v>1.83</c:v>
                </c:pt>
                <c:pt idx="20">
                  <c:v>1.84</c:v>
                </c:pt>
                <c:pt idx="21">
                  <c:v>1.86</c:v>
                </c:pt>
                <c:pt idx="22">
                  <c:v>1.98</c:v>
                </c:pt>
                <c:pt idx="23">
                  <c:v>2.11</c:v>
                </c:pt>
                <c:pt idx="24">
                  <c:v>2.2</c:v>
                </c:pt>
                <c:pt idx="25">
                  <c:v>2.15</c:v>
                </c:pt>
                <c:pt idx="26">
                  <c:v>2.3</c:v>
                </c:pt>
                <c:pt idx="27">
                  <c:v>2.27</c:v>
                </c:pt>
                <c:pt idx="28">
                  <c:v>2.27</c:v>
                </c:pt>
                <c:pt idx="29">
                  <c:v>2.36</c:v>
                </c:pt>
                <c:pt idx="30">
                  <c:v>2.54</c:v>
                </c:pt>
                <c:pt idx="31">
                  <c:v>2.43</c:v>
                </c:pt>
                <c:pt idx="32">
                  <c:v>2.53</c:v>
                </c:pt>
                <c:pt idx="33">
                  <c:v>2.52</c:v>
                </c:pt>
                <c:pt idx="34">
                  <c:v>2.44</c:v>
                </c:pt>
                <c:pt idx="35">
                  <c:v>2.45</c:v>
                </c:pt>
                <c:pt idx="36">
                  <c:v>2.52</c:v>
                </c:pt>
                <c:pt idx="37">
                  <c:v>2.67</c:v>
                </c:pt>
                <c:pt idx="38">
                  <c:v>2.62</c:v>
                </c:pt>
                <c:pt idx="39">
                  <c:v>2.72</c:v>
                </c:pt>
                <c:pt idx="40">
                  <c:v>2.67</c:v>
                </c:pt>
                <c:pt idx="41">
                  <c:v>2.71</c:v>
                </c:pt>
                <c:pt idx="42">
                  <c:v>2.65</c:v>
                </c:pt>
                <c:pt idx="43">
                  <c:v>2.65</c:v>
                </c:pt>
                <c:pt idx="44">
                  <c:v>2.89</c:v>
                </c:pt>
                <c:pt idx="45">
                  <c:v>2.82</c:v>
                </c:pt>
                <c:pt idx="46">
                  <c:v>2.8</c:v>
                </c:pt>
                <c:pt idx="47">
                  <c:v>2.81</c:v>
                </c:pt>
                <c:pt idx="48">
                  <c:v>3.03</c:v>
                </c:pt>
                <c:pt idx="49">
                  <c:v>3.01</c:v>
                </c:pt>
                <c:pt idx="50">
                  <c:v>2.92</c:v>
                </c:pt>
                <c:pt idx="51">
                  <c:v>3.1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Yield'!$D$3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'CornWheatRice Yield'!$A$6:$A$57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'CornWheatRice Yield'!$D$6:$D$57</c:f>
              <c:numCache>
                <c:ptCount val="52"/>
                <c:pt idx="0">
                  <c:v>1.84</c:v>
                </c:pt>
                <c:pt idx="1">
                  <c:v>1.86</c:v>
                </c:pt>
                <c:pt idx="2">
                  <c:v>1.91</c:v>
                </c:pt>
                <c:pt idx="3">
                  <c:v>2.05</c:v>
                </c:pt>
                <c:pt idx="4">
                  <c:v>2.12</c:v>
                </c:pt>
                <c:pt idx="5">
                  <c:v>2.05</c:v>
                </c:pt>
                <c:pt idx="6">
                  <c:v>2.09</c:v>
                </c:pt>
                <c:pt idx="7">
                  <c:v>2.18</c:v>
                </c:pt>
                <c:pt idx="8">
                  <c:v>2.22</c:v>
                </c:pt>
                <c:pt idx="9">
                  <c:v>2.25</c:v>
                </c:pt>
                <c:pt idx="10">
                  <c:v>2.36</c:v>
                </c:pt>
                <c:pt idx="11">
                  <c:v>2.35</c:v>
                </c:pt>
                <c:pt idx="12">
                  <c:v>2.31</c:v>
                </c:pt>
                <c:pt idx="13">
                  <c:v>2.45</c:v>
                </c:pt>
                <c:pt idx="14">
                  <c:v>2.4</c:v>
                </c:pt>
                <c:pt idx="15">
                  <c:v>2.5</c:v>
                </c:pt>
                <c:pt idx="16">
                  <c:v>2.45</c:v>
                </c:pt>
                <c:pt idx="17">
                  <c:v>2.58</c:v>
                </c:pt>
                <c:pt idx="18">
                  <c:v>2.69</c:v>
                </c:pt>
                <c:pt idx="19">
                  <c:v>2.66</c:v>
                </c:pt>
                <c:pt idx="20">
                  <c:v>2.75</c:v>
                </c:pt>
                <c:pt idx="21">
                  <c:v>2.83</c:v>
                </c:pt>
                <c:pt idx="22">
                  <c:v>2.98</c:v>
                </c:pt>
                <c:pt idx="23">
                  <c:v>3.12</c:v>
                </c:pt>
                <c:pt idx="24">
                  <c:v>3.23</c:v>
                </c:pt>
                <c:pt idx="25">
                  <c:v>3.23</c:v>
                </c:pt>
                <c:pt idx="26">
                  <c:v>3.21</c:v>
                </c:pt>
                <c:pt idx="27">
                  <c:v>3.29</c:v>
                </c:pt>
                <c:pt idx="28">
                  <c:v>3.35</c:v>
                </c:pt>
                <c:pt idx="29">
                  <c:v>3.45</c:v>
                </c:pt>
                <c:pt idx="30">
                  <c:v>3.53</c:v>
                </c:pt>
                <c:pt idx="31">
                  <c:v>3.54</c:v>
                </c:pt>
                <c:pt idx="32">
                  <c:v>3.58</c:v>
                </c:pt>
                <c:pt idx="33">
                  <c:v>3.62</c:v>
                </c:pt>
                <c:pt idx="34">
                  <c:v>3.66</c:v>
                </c:pt>
                <c:pt idx="35">
                  <c:v>3.69</c:v>
                </c:pt>
                <c:pt idx="36">
                  <c:v>3.77</c:v>
                </c:pt>
                <c:pt idx="37">
                  <c:v>3.79</c:v>
                </c:pt>
                <c:pt idx="38">
                  <c:v>3.83</c:v>
                </c:pt>
                <c:pt idx="39">
                  <c:v>3.91</c:v>
                </c:pt>
                <c:pt idx="40">
                  <c:v>3.9</c:v>
                </c:pt>
                <c:pt idx="41">
                  <c:v>3.93</c:v>
                </c:pt>
                <c:pt idx="42">
                  <c:v>3.84</c:v>
                </c:pt>
                <c:pt idx="43">
                  <c:v>3.92</c:v>
                </c:pt>
                <c:pt idx="44">
                  <c:v>3.93</c:v>
                </c:pt>
                <c:pt idx="45">
                  <c:v>4.05</c:v>
                </c:pt>
                <c:pt idx="46">
                  <c:v>4.05</c:v>
                </c:pt>
                <c:pt idx="47">
                  <c:v>4.15</c:v>
                </c:pt>
                <c:pt idx="48">
                  <c:v>4.24</c:v>
                </c:pt>
                <c:pt idx="49">
                  <c:v>4.23</c:v>
                </c:pt>
                <c:pt idx="50">
                  <c:v>4.3</c:v>
                </c:pt>
                <c:pt idx="51">
                  <c:v>4.31</c:v>
                </c:pt>
              </c:numCache>
            </c:numRef>
          </c:yVal>
          <c:smooth val="0"/>
        </c:ser>
        <c:axId val="57325076"/>
        <c:axId val="46163637"/>
      </c:scatterChart>
      <c:valAx>
        <c:axId val="5732507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crossBetween val="midCat"/>
        <c:dispUnits/>
      </c:valAx>
      <c:valAx>
        <c:axId val="4616363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Feedgrain Use, 1960-2011</a:t>
            </a:r>
          </a:p>
        </c:rich>
      </c:tx>
      <c:layout>
        <c:manualLayout>
          <c:xMode val="factor"/>
          <c:yMode val="factor"/>
          <c:x val="0.04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Feed!$B$6:$B$57</c:f>
              <c:numCache>
                <c:ptCount val="52"/>
                <c:pt idx="0">
                  <c:v>293.76</c:v>
                </c:pt>
                <c:pt idx="1">
                  <c:v>293.812</c:v>
                </c:pt>
                <c:pt idx="2">
                  <c:v>294.806</c:v>
                </c:pt>
                <c:pt idx="3">
                  <c:v>294.882</c:v>
                </c:pt>
                <c:pt idx="4">
                  <c:v>314.578</c:v>
                </c:pt>
                <c:pt idx="5">
                  <c:v>347.874</c:v>
                </c:pt>
                <c:pt idx="6">
                  <c:v>360.774</c:v>
                </c:pt>
                <c:pt idx="7">
                  <c:v>375.826</c:v>
                </c:pt>
                <c:pt idx="8">
                  <c:v>396.528</c:v>
                </c:pt>
                <c:pt idx="9">
                  <c:v>421.692</c:v>
                </c:pt>
                <c:pt idx="10">
                  <c:v>432.269</c:v>
                </c:pt>
                <c:pt idx="11">
                  <c:v>467.474</c:v>
                </c:pt>
                <c:pt idx="12">
                  <c:v>482.238</c:v>
                </c:pt>
                <c:pt idx="13">
                  <c:v>494.826</c:v>
                </c:pt>
                <c:pt idx="14">
                  <c:v>450.823</c:v>
                </c:pt>
                <c:pt idx="15">
                  <c:v>457.087</c:v>
                </c:pt>
                <c:pt idx="16">
                  <c:v>489.38</c:v>
                </c:pt>
                <c:pt idx="17">
                  <c:v>511.688</c:v>
                </c:pt>
                <c:pt idx="18">
                  <c:v>556.847</c:v>
                </c:pt>
                <c:pt idx="19">
                  <c:v>573.934</c:v>
                </c:pt>
                <c:pt idx="20">
                  <c:v>562.581</c:v>
                </c:pt>
                <c:pt idx="21">
                  <c:v>573.516</c:v>
                </c:pt>
                <c:pt idx="22">
                  <c:v>593.406</c:v>
                </c:pt>
                <c:pt idx="23">
                  <c:v>588.385</c:v>
                </c:pt>
                <c:pt idx="24">
                  <c:v>609.949</c:v>
                </c:pt>
                <c:pt idx="25">
                  <c:v>613.117</c:v>
                </c:pt>
                <c:pt idx="26">
                  <c:v>644.187</c:v>
                </c:pt>
                <c:pt idx="27">
                  <c:v>655.109</c:v>
                </c:pt>
                <c:pt idx="28">
                  <c:v>618.161</c:v>
                </c:pt>
                <c:pt idx="29">
                  <c:v>642.862</c:v>
                </c:pt>
                <c:pt idx="30">
                  <c:v>667.345</c:v>
                </c:pt>
                <c:pt idx="31">
                  <c:v>650.069</c:v>
                </c:pt>
                <c:pt idx="32">
                  <c:v>661.422</c:v>
                </c:pt>
                <c:pt idx="33">
                  <c:v>654.045</c:v>
                </c:pt>
                <c:pt idx="34">
                  <c:v>666.932</c:v>
                </c:pt>
                <c:pt idx="35">
                  <c:v>638.02</c:v>
                </c:pt>
                <c:pt idx="36">
                  <c:v>670.896</c:v>
                </c:pt>
                <c:pt idx="37">
                  <c:v>681.225</c:v>
                </c:pt>
                <c:pt idx="38">
                  <c:v>680.669</c:v>
                </c:pt>
                <c:pt idx="39">
                  <c:v>685.807</c:v>
                </c:pt>
                <c:pt idx="40">
                  <c:v>693.93</c:v>
                </c:pt>
                <c:pt idx="41">
                  <c:v>708.135</c:v>
                </c:pt>
                <c:pt idx="42">
                  <c:v>705.933</c:v>
                </c:pt>
                <c:pt idx="43">
                  <c:v>712.327</c:v>
                </c:pt>
                <c:pt idx="44">
                  <c:v>751.633</c:v>
                </c:pt>
                <c:pt idx="45">
                  <c:v>751.567</c:v>
                </c:pt>
                <c:pt idx="46">
                  <c:v>741.684</c:v>
                </c:pt>
                <c:pt idx="47">
                  <c:v>754.833</c:v>
                </c:pt>
                <c:pt idx="48">
                  <c:v>765.412</c:v>
                </c:pt>
                <c:pt idx="49">
                  <c:v>770.031</c:v>
                </c:pt>
                <c:pt idx="50">
                  <c:v>759.406</c:v>
                </c:pt>
                <c:pt idx="51">
                  <c:v>792.879</c:v>
                </c:pt>
              </c:numCache>
            </c:numRef>
          </c:yVal>
          <c:smooth val="0"/>
        </c:ser>
        <c:axId val="12819550"/>
        <c:axId val="48267087"/>
      </c:scatterChart>
      <c:valAx>
        <c:axId val="1281955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crossBetween val="midCat"/>
        <c:dispUnits/>
      </c:val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Feedgrain Use as Share of Total Grain Consumption, 1960-2011</a:t>
            </a:r>
          </a:p>
        </c:rich>
      </c:tx>
      <c:layout>
        <c:manualLayout>
          <c:xMode val="factor"/>
          <c:yMode val="factor"/>
          <c:x val="0.044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1225"/>
          <c:w val="0.89375"/>
          <c:h val="0.81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Feed!$D$6:$D$57</c:f>
              <c:numCache>
                <c:ptCount val="52"/>
                <c:pt idx="0">
                  <c:v>36.03325127231379</c:v>
                </c:pt>
                <c:pt idx="1">
                  <c:v>35.97542310414325</c:v>
                </c:pt>
                <c:pt idx="2">
                  <c:v>35.19164012624804</c:v>
                </c:pt>
                <c:pt idx="3">
                  <c:v>34.607598175273715</c:v>
                </c:pt>
                <c:pt idx="4">
                  <c:v>35.118401721882094</c:v>
                </c:pt>
                <c:pt idx="5">
                  <c:v>37.326137223238575</c:v>
                </c:pt>
                <c:pt idx="6">
                  <c:v>37.71719266845369</c:v>
                </c:pt>
                <c:pt idx="7">
                  <c:v>38.05698025892754</c:v>
                </c:pt>
                <c:pt idx="8">
                  <c:v>38.87582770743913</c:v>
                </c:pt>
                <c:pt idx="9">
                  <c:v>39.45818588086902</c:v>
                </c:pt>
                <c:pt idx="10">
                  <c:v>39.01517305368198</c:v>
                </c:pt>
                <c:pt idx="11">
                  <c:v>40.65083210576935</c:v>
                </c:pt>
                <c:pt idx="12">
                  <c:v>41.08975555140884</c:v>
                </c:pt>
                <c:pt idx="13">
                  <c:v>40.23593869301869</c:v>
                </c:pt>
                <c:pt idx="14">
                  <c:v>37.86951978388259</c:v>
                </c:pt>
                <c:pt idx="15">
                  <c:v>37.71861492580666</c:v>
                </c:pt>
                <c:pt idx="16">
                  <c:v>38.450206362064264</c:v>
                </c:pt>
                <c:pt idx="17">
                  <c:v>38.78078301578628</c:v>
                </c:pt>
                <c:pt idx="18">
                  <c:v>40.34936060936304</c:v>
                </c:pt>
                <c:pt idx="19">
                  <c:v>40.54082308747512</c:v>
                </c:pt>
                <c:pt idx="20">
                  <c:v>39.069915704469786</c:v>
                </c:pt>
                <c:pt idx="21">
                  <c:v>39.34109112061704</c:v>
                </c:pt>
                <c:pt idx="22">
                  <c:v>40.24081858789654</c:v>
                </c:pt>
                <c:pt idx="23">
                  <c:v>39.20167524141892</c:v>
                </c:pt>
                <c:pt idx="24">
                  <c:v>39.37735961120321</c:v>
                </c:pt>
                <c:pt idx="25">
                  <c:v>39.48712598240099</c:v>
                </c:pt>
                <c:pt idx="26">
                  <c:v>40.22711732105222</c:v>
                </c:pt>
                <c:pt idx="27">
                  <c:v>39.9525649852993</c:v>
                </c:pt>
                <c:pt idx="28">
                  <c:v>38.148737624174814</c:v>
                </c:pt>
                <c:pt idx="29">
                  <c:v>38.340450403168084</c:v>
                </c:pt>
                <c:pt idx="30">
                  <c:v>39.09527461216389</c:v>
                </c:pt>
                <c:pt idx="31">
                  <c:v>37.93568890901536</c:v>
                </c:pt>
                <c:pt idx="32">
                  <c:v>38.098875216221494</c:v>
                </c:pt>
                <c:pt idx="33">
                  <c:v>37.59542631947131</c:v>
                </c:pt>
                <c:pt idx="34">
                  <c:v>37.844687045867104</c:v>
                </c:pt>
                <c:pt idx="35">
                  <c:v>36.64904925121676</c:v>
                </c:pt>
                <c:pt idx="36">
                  <c:v>37.089027464508426</c:v>
                </c:pt>
                <c:pt idx="37">
                  <c:v>37.41212290628585</c:v>
                </c:pt>
                <c:pt idx="38">
                  <c:v>37.08733219492686</c:v>
                </c:pt>
                <c:pt idx="39">
                  <c:v>36.95068873699762</c:v>
                </c:pt>
                <c:pt idx="40">
                  <c:v>37.30766335845851</c:v>
                </c:pt>
                <c:pt idx="41">
                  <c:v>37.172636076829804</c:v>
                </c:pt>
                <c:pt idx="42">
                  <c:v>36.970566331805145</c:v>
                </c:pt>
                <c:pt idx="43">
                  <c:v>36.79124150626094</c:v>
                </c:pt>
                <c:pt idx="44">
                  <c:v>37.77521017694668</c:v>
                </c:pt>
                <c:pt idx="45">
                  <c:v>37.174762194238255</c:v>
                </c:pt>
                <c:pt idx="46">
                  <c:v>36.260612703661735</c:v>
                </c:pt>
                <c:pt idx="47">
                  <c:v>35.999731015359785</c:v>
                </c:pt>
                <c:pt idx="48">
                  <c:v>35.61503606582397</c:v>
                </c:pt>
                <c:pt idx="49">
                  <c:v>35.16998522463353</c:v>
                </c:pt>
                <c:pt idx="50">
                  <c:v>34.1535548604568</c:v>
                </c:pt>
                <c:pt idx="51">
                  <c:v>34.77618787796915</c:v>
                </c:pt>
              </c:numCache>
            </c:numRef>
          </c:yVal>
          <c:smooth val="0"/>
        </c:ser>
        <c:axId val="31750600"/>
        <c:axId val="17319945"/>
      </c:scatterChart>
      <c:valAx>
        <c:axId val="3175060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9945"/>
        <c:crosses val="autoZero"/>
        <c:crossBetween val="midCat"/>
        <c:dispUnits/>
      </c:valAx>
      <c:valAx>
        <c:axId val="17319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Corn Use for Fuel Ethanol, Feedgrain, and Exports, 1980-2011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2275"/>
          <c:w val="0.9212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'USCorn Exports &amp; Ethanol'!$A$6:$A$37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'USCorn Exports &amp; Ethanol'!$D$6:$D$37</c:f>
              <c:numCache>
                <c:ptCount val="32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17.96456416157754</c:v>
                </c:pt>
                <c:pt idx="22">
                  <c:v>25.28679550399101</c:v>
                </c:pt>
                <c:pt idx="23">
                  <c:v>29.656879821147296</c:v>
                </c:pt>
                <c:pt idx="24">
                  <c:v>33.6109214313483</c:v>
                </c:pt>
                <c:pt idx="25">
                  <c:v>40.7260442122044</c:v>
                </c:pt>
                <c:pt idx="26">
                  <c:v>53.8372633321119</c:v>
                </c:pt>
                <c:pt idx="27">
                  <c:v>77.4530866962141</c:v>
                </c:pt>
                <c:pt idx="28">
                  <c:v>94.20949050504</c:v>
                </c:pt>
                <c:pt idx="29">
                  <c:v>116.619978957</c:v>
                </c:pt>
                <c:pt idx="30">
                  <c:v>127.543856814</c:v>
                </c:pt>
                <c:pt idx="31">
                  <c:v>127.005</c:v>
                </c:pt>
              </c:numCache>
            </c:numRef>
          </c:yVal>
          <c:smooth val="0"/>
        </c:ser>
        <c:ser>
          <c:idx val="1"/>
          <c:order val="1"/>
          <c:tx>
            <c:v>Export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'USCorn Exports &amp; Ethanol'!$A$6:$A$37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'USCorn Exports &amp; Ethanol'!$E$6:$E$37</c:f>
              <c:numCache>
                <c:ptCount val="32"/>
                <c:pt idx="0">
                  <c:v>60.737</c:v>
                </c:pt>
                <c:pt idx="1">
                  <c:v>50.72</c:v>
                </c:pt>
                <c:pt idx="2">
                  <c:v>46.264</c:v>
                </c:pt>
                <c:pt idx="3">
                  <c:v>47.917</c:v>
                </c:pt>
                <c:pt idx="4">
                  <c:v>46.999</c:v>
                </c:pt>
                <c:pt idx="5">
                  <c:v>31.176</c:v>
                </c:pt>
                <c:pt idx="6">
                  <c:v>37.911</c:v>
                </c:pt>
                <c:pt idx="7">
                  <c:v>43.599</c:v>
                </c:pt>
                <c:pt idx="8">
                  <c:v>51.525</c:v>
                </c:pt>
                <c:pt idx="9">
                  <c:v>60.132</c:v>
                </c:pt>
                <c:pt idx="10">
                  <c:v>43.858</c:v>
                </c:pt>
                <c:pt idx="11">
                  <c:v>40.233</c:v>
                </c:pt>
                <c:pt idx="12">
                  <c:v>42.249</c:v>
                </c:pt>
                <c:pt idx="13">
                  <c:v>33.741</c:v>
                </c:pt>
                <c:pt idx="14">
                  <c:v>55.311</c:v>
                </c:pt>
                <c:pt idx="15">
                  <c:v>56.589</c:v>
                </c:pt>
                <c:pt idx="16">
                  <c:v>45.655</c:v>
                </c:pt>
                <c:pt idx="17">
                  <c:v>38.214</c:v>
                </c:pt>
                <c:pt idx="18">
                  <c:v>50.401</c:v>
                </c:pt>
                <c:pt idx="19">
                  <c:v>49.191</c:v>
                </c:pt>
                <c:pt idx="20">
                  <c:v>49.313</c:v>
                </c:pt>
                <c:pt idx="21">
                  <c:v>48.383</c:v>
                </c:pt>
                <c:pt idx="22">
                  <c:v>40.334</c:v>
                </c:pt>
                <c:pt idx="23">
                  <c:v>48.258</c:v>
                </c:pt>
                <c:pt idx="24">
                  <c:v>46.181</c:v>
                </c:pt>
                <c:pt idx="25">
                  <c:v>54.201</c:v>
                </c:pt>
                <c:pt idx="26">
                  <c:v>53.987</c:v>
                </c:pt>
                <c:pt idx="27">
                  <c:v>61.913</c:v>
                </c:pt>
                <c:pt idx="28">
                  <c:v>46.965</c:v>
                </c:pt>
                <c:pt idx="29">
                  <c:v>50.295</c:v>
                </c:pt>
                <c:pt idx="30">
                  <c:v>46.599</c:v>
                </c:pt>
                <c:pt idx="31">
                  <c:v>40.642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'USCorn Exports &amp; Ethanol'!$C$3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'USCorn Exports &amp; Ethanol'!$A$6:$A$37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'USCorn Exports &amp; Ethanol'!$C$6:$C$37</c:f>
              <c:numCache>
                <c:ptCount val="32"/>
                <c:pt idx="0">
                  <c:v>107.501</c:v>
                </c:pt>
                <c:pt idx="1">
                  <c:v>107.816</c:v>
                </c:pt>
                <c:pt idx="2">
                  <c:v>116.166</c:v>
                </c:pt>
                <c:pt idx="3">
                  <c:v>98.462</c:v>
                </c:pt>
                <c:pt idx="4">
                  <c:v>104.513</c:v>
                </c:pt>
                <c:pt idx="5">
                  <c:v>104.505</c:v>
                </c:pt>
                <c:pt idx="6">
                  <c:v>118.356</c:v>
                </c:pt>
                <c:pt idx="7">
                  <c:v>121.652</c:v>
                </c:pt>
                <c:pt idx="8">
                  <c:v>99.926</c:v>
                </c:pt>
                <c:pt idx="9">
                  <c:v>111.32</c:v>
                </c:pt>
                <c:pt idx="10">
                  <c:v>117.072</c:v>
                </c:pt>
                <c:pt idx="11">
                  <c:v>121.873</c:v>
                </c:pt>
                <c:pt idx="12">
                  <c:v>133.409</c:v>
                </c:pt>
                <c:pt idx="13">
                  <c:v>118.874</c:v>
                </c:pt>
                <c:pt idx="14">
                  <c:v>138.682</c:v>
                </c:pt>
                <c:pt idx="15">
                  <c:v>119.196</c:v>
                </c:pt>
                <c:pt idx="16">
                  <c:v>134.042</c:v>
                </c:pt>
                <c:pt idx="17">
                  <c:v>138.448</c:v>
                </c:pt>
                <c:pt idx="18">
                  <c:v>138.497</c:v>
                </c:pt>
                <c:pt idx="19">
                  <c:v>143.333</c:v>
                </c:pt>
                <c:pt idx="20">
                  <c:v>147.887</c:v>
                </c:pt>
                <c:pt idx="21">
                  <c:v>148.565</c:v>
                </c:pt>
                <c:pt idx="22">
                  <c:v>140.934</c:v>
                </c:pt>
                <c:pt idx="23">
                  <c:v>146.85</c:v>
                </c:pt>
                <c:pt idx="24">
                  <c:v>155.838</c:v>
                </c:pt>
                <c:pt idx="25">
                  <c:v>155.33</c:v>
                </c:pt>
                <c:pt idx="26">
                  <c:v>140.726</c:v>
                </c:pt>
                <c:pt idx="27">
                  <c:v>148.793</c:v>
                </c:pt>
                <c:pt idx="28">
                  <c:v>131.625</c:v>
                </c:pt>
                <c:pt idx="29">
                  <c:v>130.173</c:v>
                </c:pt>
                <c:pt idx="30">
                  <c:v>121.722</c:v>
                </c:pt>
                <c:pt idx="31">
                  <c:v>116.845</c:v>
                </c:pt>
              </c:numCache>
            </c:numRef>
          </c:yVal>
          <c:smooth val="0"/>
        </c:ser>
        <c:axId val="21661778"/>
        <c:axId val="60738275"/>
      </c:scatterChart>
      <c:valAx>
        <c:axId val="2166177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 val="autoZero"/>
        <c:crossBetween val="midCat"/>
        <c:dispUnits/>
        <c:majorUnit val="5"/>
      </c:valAx>
      <c:valAx>
        <c:axId val="6073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Monthly Food Price Index, 
January 1990 - November 2011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136"/>
          <c:w val="0.90775"/>
          <c:h val="0.8015"/>
        </c:manualLayout>
      </c:layout>
      <c:scatterChart>
        <c:scatterStyle val="line"/>
        <c:varyColors val="0"/>
        <c:ser>
          <c:idx val="0"/>
          <c:order val="0"/>
          <c:tx>
            <c:v>Total Food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'Food Price Indices'!$A$6:$A$268</c:f>
              <c:strCache>
                <c:ptCount val="25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  <c:pt idx="254">
                  <c:v>40613</c:v>
                </c:pt>
                <c:pt idx="255">
                  <c:v>40644</c:v>
                </c:pt>
              </c:strCache>
            </c:strRef>
          </c:xVal>
          <c:yVal>
            <c:numLit>
              <c:ptCount val="256"/>
              <c:pt idx="0">
                <c:v>107.003770574769</c:v>
              </c:pt>
              <c:pt idx="1">
                <c:v>108.181359919533</c:v>
              </c:pt>
              <c:pt idx="2">
                <c:v>106.483462363038</c:v>
              </c:pt>
              <c:pt idx="3">
                <c:v>112.925663953048</c:v>
              </c:pt>
              <c:pt idx="4">
                <c:v>109.96737129467</c:v>
              </c:pt>
              <c:pt idx="5">
                <c:v>107.473735763367</c:v>
              </c:pt>
              <c:pt idx="6">
                <c:v>104.269385118041</c:v>
              </c:pt>
              <c:pt idx="7">
                <c:v>101.003350072019</c:v>
              </c:pt>
              <c:pt idx="8">
                <c:v>102.536653642208</c:v>
              </c:pt>
              <c:pt idx="9">
                <c:v>101.486588560628</c:v>
              </c:pt>
              <c:pt idx="10">
                <c:v>101.177967296012</c:v>
              </c:pt>
              <c:pt idx="11">
                <c:v>103.993571992275</c:v>
              </c:pt>
              <c:pt idx="12">
                <c:v>101.170897909331</c:v>
              </c:pt>
              <c:pt idx="13">
                <c:v>102.961552378081</c:v>
              </c:pt>
              <c:pt idx="14">
                <c:v>101.662945266651</c:v>
              </c:pt>
              <c:pt idx="15">
                <c:v>98.7812073401866</c:v>
              </c:pt>
              <c:pt idx="16">
                <c:v>97.6336553960167</c:v>
              </c:pt>
              <c:pt idx="17">
                <c:v>98.8401830132072</c:v>
              </c:pt>
              <c:pt idx="18">
                <c:v>98.9893526251651</c:v>
              </c:pt>
              <c:pt idx="19">
                <c:v>99.4734492266905</c:v>
              </c:pt>
              <c:pt idx="20">
                <c:v>101.598519909118</c:v>
              </c:pt>
              <c:pt idx="21">
                <c:v>104.910184553026</c:v>
              </c:pt>
              <c:pt idx="22">
                <c:v>106.83242299292</c:v>
              </c:pt>
              <c:pt idx="23">
                <c:v>106.767924475946</c:v>
              </c:pt>
              <c:pt idx="24">
                <c:v>102.812952384821</c:v>
              </c:pt>
              <c:pt idx="25">
                <c:v>104.305564292195</c:v>
              </c:pt>
              <c:pt idx="26">
                <c:v>103.099177126032</c:v>
              </c:pt>
              <c:pt idx="27">
                <c:v>102.691449895481</c:v>
              </c:pt>
              <c:pt idx="28">
                <c:v>103.750961145431</c:v>
              </c:pt>
              <c:pt idx="29">
                <c:v>105.75252158802</c:v>
              </c:pt>
              <c:pt idx="30">
                <c:v>103.6428960806</c:v>
              </c:pt>
              <c:pt idx="31">
                <c:v>101.711352495147</c:v>
              </c:pt>
              <c:pt idx="32">
                <c:v>102.116486679111</c:v>
              </c:pt>
              <c:pt idx="33">
                <c:v>100.053125542378</c:v>
              </c:pt>
              <c:pt idx="34">
                <c:v>101.92714649156</c:v>
              </c:pt>
              <c:pt idx="35">
                <c:v>98.1900526927855</c:v>
              </c:pt>
              <c:pt idx="36">
                <c:v>98.6445268078403</c:v>
              </c:pt>
              <c:pt idx="37">
                <c:v>98.5967239565871</c:v>
              </c:pt>
              <c:pt idx="38">
                <c:v>100.128218582727</c:v>
              </c:pt>
              <c:pt idx="39">
                <c:v>98.9863480143484</c:v>
              </c:pt>
              <c:pt idx="40">
                <c:v>98.9795733913783</c:v>
              </c:pt>
              <c:pt idx="41">
                <c:v>96.5925681301973</c:v>
              </c:pt>
              <c:pt idx="42">
                <c:v>96.9435122742119</c:v>
              </c:pt>
              <c:pt idx="43">
                <c:v>95.0734364876005</c:v>
              </c:pt>
              <c:pt idx="44">
                <c:v>95.6268691439763</c:v>
              </c:pt>
              <c:pt idx="45">
                <c:v>97.1371655202965</c:v>
              </c:pt>
              <c:pt idx="46">
                <c:v>99.9036791727325</c:v>
              </c:pt>
              <c:pt idx="47">
                <c:v>101.200530974058</c:v>
              </c:pt>
              <c:pt idx="48">
                <c:v>98.7787022067368</c:v>
              </c:pt>
              <c:pt idx="49">
                <c:v>98.1083556376513</c:v>
              </c:pt>
              <c:pt idx="50">
                <c:v>97.6809220996106</c:v>
              </c:pt>
              <c:pt idx="51">
                <c:v>95.4033689156319</c:v>
              </c:pt>
              <c:pt idx="52">
                <c:v>98.2816953553846</c:v>
              </c:pt>
              <c:pt idx="53">
                <c:v>97.8285987133525</c:v>
              </c:pt>
              <c:pt idx="54">
                <c:v>95.7251361709828</c:v>
              </c:pt>
              <c:pt idx="55">
                <c:v>98.7450885060678</c:v>
              </c:pt>
              <c:pt idx="56">
                <c:v>102.732982131591</c:v>
              </c:pt>
              <c:pt idx="57">
                <c:v>103.637736649563</c:v>
              </c:pt>
              <c:pt idx="58">
                <c:v>107.224409556553</c:v>
              </c:pt>
              <c:pt idx="59">
                <c:v>107.353035410165</c:v>
              </c:pt>
              <c:pt idx="60">
                <c:v>101.033001245127</c:v>
              </c:pt>
              <c:pt idx="61">
                <c:v>103.070253239531</c:v>
              </c:pt>
              <c:pt idx="62">
                <c:v>104.132825964547</c:v>
              </c:pt>
              <c:pt idx="63">
                <c:v>101.17783547454</c:v>
              </c:pt>
              <c:pt idx="64">
                <c:v>101.392363617131</c:v>
              </c:pt>
              <c:pt idx="65">
                <c:v>103.257482899366</c:v>
              </c:pt>
              <c:pt idx="66">
                <c:v>108.117366819447</c:v>
              </c:pt>
              <c:pt idx="67">
                <c:v>106.156212914215</c:v>
              </c:pt>
              <c:pt idx="68">
                <c:v>107.167543734255</c:v>
              </c:pt>
              <c:pt idx="69">
                <c:v>110.349861057898</c:v>
              </c:pt>
              <c:pt idx="70">
                <c:v>109.378347691262</c:v>
              </c:pt>
              <c:pt idx="71">
                <c:v>108.404862514967</c:v>
              </c:pt>
              <c:pt idx="72">
                <c:v>115.820941672269</c:v>
              </c:pt>
              <c:pt idx="73">
                <c:v>116.254928871889</c:v>
              </c:pt>
              <c:pt idx="74">
                <c:v>117.67232357854</c:v>
              </c:pt>
              <c:pt idx="75">
                <c:v>120.630381872162</c:v>
              </c:pt>
              <c:pt idx="76">
                <c:v>123.483359040068</c:v>
              </c:pt>
              <c:pt idx="77">
                <c:v>120.941752254538</c:v>
              </c:pt>
              <c:pt idx="78">
                <c:v>119.666144561544</c:v>
              </c:pt>
              <c:pt idx="79">
                <c:v>118.980521594504</c:v>
              </c:pt>
              <c:pt idx="80">
                <c:v>114.226470264828</c:v>
              </c:pt>
              <c:pt idx="81">
                <c:v>110.47304660465</c:v>
              </c:pt>
              <c:pt idx="82">
                <c:v>107.798608822847</c:v>
              </c:pt>
              <c:pt idx="83">
                <c:v>107.624622056453</c:v>
              </c:pt>
              <c:pt idx="84">
                <c:v>114.228507910167</c:v>
              </c:pt>
              <c:pt idx="85">
                <c:v>115.675903529874</c:v>
              </c:pt>
              <c:pt idx="86">
                <c:v>118.206433840079</c:v>
              </c:pt>
              <c:pt idx="87">
                <c:v>118.315339691366</c:v>
              </c:pt>
              <c:pt idx="88">
                <c:v>117.996026394992</c:v>
              </c:pt>
              <c:pt idx="89">
                <c:v>114.118212746018</c:v>
              </c:pt>
              <c:pt idx="90">
                <c:v>111.267297712251</c:v>
              </c:pt>
              <c:pt idx="91">
                <c:v>112.851212570908</c:v>
              </c:pt>
              <c:pt idx="92">
                <c:v>112.228147132863</c:v>
              </c:pt>
              <c:pt idx="93">
                <c:v>113.697682189318</c:v>
              </c:pt>
              <c:pt idx="94">
                <c:v>114.572264924063</c:v>
              </c:pt>
              <c:pt idx="95">
                <c:v>111.267515929266</c:v>
              </c:pt>
              <c:pt idx="96">
                <c:v>114.139922642293</c:v>
              </c:pt>
              <c:pt idx="97">
                <c:v>113.706789154421</c:v>
              </c:pt>
              <c:pt idx="98">
                <c:v>113.316135253049</c:v>
              </c:pt>
              <c:pt idx="99">
                <c:v>111.949243282188</c:v>
              </c:pt>
              <c:pt idx="100">
                <c:v>110.333824451644</c:v>
              </c:pt>
              <c:pt idx="101">
                <c:v>107.213716267083</c:v>
              </c:pt>
              <c:pt idx="102">
                <c:v>105.652926293287</c:v>
              </c:pt>
              <c:pt idx="103">
                <c:v>103.309431628053</c:v>
              </c:pt>
              <c:pt idx="104">
                <c:v>101.692212981816</c:v>
              </c:pt>
              <c:pt idx="105">
                <c:v>103.169322180426</c:v>
              </c:pt>
              <c:pt idx="106">
                <c:v>103.617305905107</c:v>
              </c:pt>
              <c:pt idx="107">
                <c:v>103.090446320823</c:v>
              </c:pt>
              <c:pt idx="108">
                <c:v>101.917286443698</c:v>
              </c:pt>
              <c:pt idx="109">
                <c:v>97.625066083099</c:v>
              </c:pt>
              <c:pt idx="110">
                <c:v>95.5094800266026</c:v>
              </c:pt>
              <c:pt idx="111">
                <c:v>93.1600925088074</c:v>
              </c:pt>
              <c:pt idx="112">
                <c:v>92.4792020605286</c:v>
              </c:pt>
              <c:pt idx="113">
                <c:v>91.7432248549926</c:v>
              </c:pt>
              <c:pt idx="114">
                <c:v>89.0659479128594</c:v>
              </c:pt>
              <c:pt idx="115">
                <c:v>91.812660377843</c:v>
              </c:pt>
              <c:pt idx="116">
                <c:v>92.4809317255766</c:v>
              </c:pt>
              <c:pt idx="117">
                <c:v>91.6314173469179</c:v>
              </c:pt>
              <c:pt idx="118">
                <c:v>91.139128249295</c:v>
              </c:pt>
              <c:pt idx="119">
                <c:v>89.2390129875067</c:v>
              </c:pt>
              <c:pt idx="120">
                <c:v>90.393972872923</c:v>
              </c:pt>
              <c:pt idx="121">
                <c:v>91.7914944532639</c:v>
              </c:pt>
              <c:pt idx="122">
                <c:v>91.674948095706</c:v>
              </c:pt>
              <c:pt idx="123">
                <c:v>91.8843828498465</c:v>
              </c:pt>
              <c:pt idx="124">
                <c:v>91.9663709005572</c:v>
              </c:pt>
              <c:pt idx="125">
                <c:v>92.9849679374554</c:v>
              </c:pt>
              <c:pt idx="126">
                <c:v>93.4539706108947</c:v>
              </c:pt>
              <c:pt idx="127">
                <c:v>93.2274008317536</c:v>
              </c:pt>
              <c:pt idx="128">
                <c:v>92.8783281241549</c:v>
              </c:pt>
              <c:pt idx="129">
                <c:v>94.6713957571139</c:v>
              </c:pt>
              <c:pt idx="130">
                <c:v>94.6843399400454</c:v>
              </c:pt>
              <c:pt idx="131">
                <c:v>97.2516645813293</c:v>
              </c:pt>
              <c:pt idx="132">
                <c:v>97.8025929887208</c:v>
              </c:pt>
              <c:pt idx="133">
                <c:v>98.6723885502949</c:v>
              </c:pt>
              <c:pt idx="134">
                <c:v>100.110461151211</c:v>
              </c:pt>
              <c:pt idx="135">
                <c:v>98.3740458449925</c:v>
              </c:pt>
              <c:pt idx="136">
                <c:v>99.9231451980961</c:v>
              </c:pt>
              <c:pt idx="137">
                <c:v>98.6900180123324</c:v>
              </c:pt>
              <c:pt idx="138">
                <c:v>101.381718262511</c:v>
              </c:pt>
              <c:pt idx="139">
                <c:v>101.029960018082</c:v>
              </c:pt>
              <c:pt idx="140">
                <c:v>99.4020804862721</c:v>
              </c:pt>
              <c:pt idx="141">
                <c:v>97.3484555953931</c:v>
              </c:pt>
              <c:pt idx="142">
                <c:v>98.2917137740865</c:v>
              </c:pt>
              <c:pt idx="143">
                <c:v>97.8795044286901</c:v>
              </c:pt>
              <c:pt idx="144">
                <c:v>96.8745906343702</c:v>
              </c:pt>
              <c:pt idx="145">
                <c:v>94.8521104671955</c:v>
              </c:pt>
              <c:pt idx="146">
                <c:v>94.9448440902015</c:v>
              </c:pt>
              <c:pt idx="147">
                <c:v>93.2202391050276</c:v>
              </c:pt>
              <c:pt idx="148">
                <c:v>91.5824123691736</c:v>
              </c:pt>
              <c:pt idx="149">
                <c:v>92.4718583765105</c:v>
              </c:pt>
              <c:pt idx="150">
                <c:v>94.6618894899575</c:v>
              </c:pt>
              <c:pt idx="151">
                <c:v>96.3000966577104</c:v>
              </c:pt>
              <c:pt idx="152">
                <c:v>99.8588684494828</c:v>
              </c:pt>
              <c:pt idx="153">
                <c:v>100.370617941415</c:v>
              </c:pt>
              <c:pt idx="154">
                <c:v>102.255978825316</c:v>
              </c:pt>
              <c:pt idx="155">
                <c:v>101.647881086657</c:v>
              </c:pt>
              <c:pt idx="156">
                <c:v>95.4488408944883</c:v>
              </c:pt>
              <c:pt idx="157">
                <c:v>97.1252472967415</c:v>
              </c:pt>
              <c:pt idx="158">
                <c:v>95.2928421967047</c:v>
              </c:pt>
              <c:pt idx="159">
                <c:v>94.4561589039934</c:v>
              </c:pt>
              <c:pt idx="160">
                <c:v>95.3396616958184</c:v>
              </c:pt>
              <c:pt idx="161">
                <c:v>95.6469583613229</c:v>
              </c:pt>
              <c:pt idx="162">
                <c:v>94.7320338629793</c:v>
              </c:pt>
              <c:pt idx="163">
                <c:v>96.2308829397788</c:v>
              </c:pt>
              <c:pt idx="164">
                <c:v>98.1804033351697</c:v>
              </c:pt>
              <c:pt idx="165">
                <c:v>100.80569244999</c:v>
              </c:pt>
              <c:pt idx="166">
                <c:v>103.586635992791</c:v>
              </c:pt>
              <c:pt idx="167">
                <c:v>105.279292146998</c:v>
              </c:pt>
              <c:pt idx="168">
                <c:v>101.43954387301</c:v>
              </c:pt>
              <c:pt idx="169">
                <c:v>102.492735910031</c:v>
              </c:pt>
              <c:pt idx="170">
                <c:v>105.892799218433</c:v>
              </c:pt>
              <c:pt idx="171">
                <c:v>106.077386730738</c:v>
              </c:pt>
              <c:pt idx="172">
                <c:v>104.670884219117</c:v>
              </c:pt>
              <c:pt idx="173">
                <c:v>106.604579688931</c:v>
              </c:pt>
              <c:pt idx="174">
                <c:v>105.715305884064</c:v>
              </c:pt>
              <c:pt idx="175">
                <c:v>105.087657569973</c:v>
              </c:pt>
              <c:pt idx="176">
                <c:v>105.486131147405</c:v>
              </c:pt>
              <c:pt idx="177">
                <c:v>104.872594819288</c:v>
              </c:pt>
              <c:pt idx="178">
                <c:v>106.356410442453</c:v>
              </c:pt>
              <c:pt idx="179">
                <c:v>107.023814354292</c:v>
              </c:pt>
              <c:pt idx="180">
                <c:v>107.413357202144</c:v>
              </c:pt>
              <c:pt idx="181">
                <c:v>106.782536505711</c:v>
              </c:pt>
              <c:pt idx="182">
                <c:v>109.455650126748</c:v>
              </c:pt>
              <c:pt idx="183">
                <c:v>107.366965469025</c:v>
              </c:pt>
              <c:pt idx="184">
                <c:v>108.456941411875</c:v>
              </c:pt>
              <c:pt idx="185">
                <c:v>109.560666607085</c:v>
              </c:pt>
              <c:pt idx="186">
                <c:v>109.44192426625</c:v>
              </c:pt>
              <c:pt idx="187">
                <c:v>109.288539529539</c:v>
              </c:pt>
              <c:pt idx="188">
                <c:v>111.064049288963</c:v>
              </c:pt>
              <c:pt idx="189">
                <c:v>112.63648217963</c:v>
              </c:pt>
              <c:pt idx="190">
                <c:v>111.446191818555</c:v>
              </c:pt>
              <c:pt idx="191">
                <c:v>113.634338316273</c:v>
              </c:pt>
              <c:pt idx="192">
                <c:v>111.549854595334</c:v>
              </c:pt>
              <c:pt idx="193">
                <c:v>115.699196439946</c:v>
              </c:pt>
              <c:pt idx="194">
                <c:v>113.376266845082</c:v>
              </c:pt>
              <c:pt idx="195">
                <c:v>114.950337080297</c:v>
              </c:pt>
              <c:pt idx="196">
                <c:v>115.607614594566</c:v>
              </c:pt>
              <c:pt idx="197">
                <c:v>114.881371137822</c:v>
              </c:pt>
              <c:pt idx="198">
                <c:v>117.619488284745</c:v>
              </c:pt>
              <c:pt idx="199">
                <c:v>116.020007378806</c:v>
              </c:pt>
              <c:pt idx="200">
                <c:v>115.251278763214</c:v>
              </c:pt>
              <c:pt idx="201">
                <c:v>118.181572517833</c:v>
              </c:pt>
              <c:pt idx="202">
                <c:v>122.07454168884</c:v>
              </c:pt>
              <c:pt idx="203">
                <c:v>123.820018251737</c:v>
              </c:pt>
              <c:pt idx="204">
                <c:v>117.795682228006</c:v>
              </c:pt>
              <c:pt idx="205">
                <c:v>120.055081575744</c:v>
              </c:pt>
              <c:pt idx="206">
                <c:v>120.841651312744</c:v>
              </c:pt>
              <c:pt idx="207">
                <c:v>123.719563423375</c:v>
              </c:pt>
              <c:pt idx="208">
                <c:v>127.342381313808</c:v>
              </c:pt>
              <c:pt idx="209">
                <c:v>135.493948156707</c:v>
              </c:pt>
              <c:pt idx="210">
                <c:v>140.91458765436</c:v>
              </c:pt>
              <c:pt idx="211">
                <c:v>146.429473434825</c:v>
              </c:pt>
              <c:pt idx="212">
                <c:v>154.296919304556</c:v>
              </c:pt>
              <c:pt idx="213">
                <c:v>156.914868779467</c:v>
              </c:pt>
              <c:pt idx="214">
                <c:v>162.98101941504</c:v>
              </c:pt>
              <c:pt idx="215">
                <c:v>167.910179412008</c:v>
              </c:pt>
              <c:pt idx="216">
                <c:v>164.629452807808</c:v>
              </c:pt>
              <c:pt idx="217">
                <c:v>177.474792206633</c:v>
              </c:pt>
              <c:pt idx="218">
                <c:v>179.864910301409</c:v>
              </c:pt>
              <c:pt idx="219">
                <c:v>179.089787998127</c:v>
              </c:pt>
              <c:pt idx="220">
                <c:v>180.042588840173</c:v>
              </c:pt>
              <c:pt idx="221">
                <c:v>184.898211335024</c:v>
              </c:pt>
              <c:pt idx="222">
                <c:v>181.639734809405</c:v>
              </c:pt>
              <c:pt idx="223">
                <c:v>172.093546655148</c:v>
              </c:pt>
              <c:pt idx="224">
                <c:v>162.10021405461</c:v>
              </c:pt>
              <c:pt idx="225">
                <c:v>142.186301997254</c:v>
              </c:pt>
              <c:pt idx="226">
                <c:v>129.58587767993</c:v>
              </c:pt>
              <c:pt idx="227">
                <c:v>122.05572548361</c:v>
              </c:pt>
              <c:pt idx="228">
                <c:v>125.826147279055</c:v>
              </c:pt>
              <c:pt idx="229">
                <c:v>121.529357820449</c:v>
              </c:pt>
              <c:pt idx="230">
                <c:v>123.084696748373</c:v>
              </c:pt>
              <c:pt idx="231">
                <c:v>126.820200064207</c:v>
              </c:pt>
              <c:pt idx="232">
                <c:v>135.524950019345</c:v>
              </c:pt>
              <c:pt idx="233">
                <c:v>135.991323393736</c:v>
              </c:pt>
              <c:pt idx="234">
                <c:v>132.662197319347</c:v>
              </c:pt>
              <c:pt idx="235">
                <c:v>137.185472136601</c:v>
              </c:pt>
              <c:pt idx="236">
                <c:v>137.546092926208</c:v>
              </c:pt>
              <c:pt idx="237">
                <c:v>140.170021582489</c:v>
              </c:pt>
              <c:pt idx="238">
                <c:v>150.407565904643</c:v>
              </c:pt>
              <c:pt idx="239">
                <c:v>153.160367255921</c:v>
              </c:pt>
              <c:pt idx="240">
                <c:v>153.738477486414</c:v>
              </c:pt>
              <c:pt idx="241">
                <c:v>150.384584148989</c:v>
              </c:pt>
              <c:pt idx="242">
                <c:v>143.929388031183</c:v>
              </c:pt>
              <c:pt idx="243">
                <c:v>145.34258525123</c:v>
              </c:pt>
              <c:pt idx="244">
                <c:v>144.894878122798</c:v>
              </c:pt>
              <c:pt idx="245">
                <c:v>143.680891744785</c:v>
              </c:pt>
              <c:pt idx="246">
                <c:v>147.479965248368</c:v>
              </c:pt>
              <c:pt idx="247">
                <c:v>156.303192458795</c:v>
              </c:pt>
              <c:pt idx="248">
                <c:v>165.858119160984</c:v>
              </c:pt>
              <c:pt idx="249">
                <c:v>175.09244810829</c:v>
              </c:pt>
              <c:pt idx="250">
                <c:v>181.812169090839</c:v>
              </c:pt>
              <c:pt idx="251">
                <c:v>190.734108151908</c:v>
              </c:pt>
              <c:pt idx="252">
                <c:v>203.490030707302</c:v>
              </c:pt>
              <c:pt idx="253">
                <c:v>209.286279792758</c:v>
              </c:pt>
              <c:pt idx="254">
                <c:v>204.055646799016</c:v>
              </c:pt>
              <c:pt idx="255">
                <c:v>206.604388682405</c:v>
              </c:pt>
            </c:numLit>
          </c:yVal>
          <c:smooth val="0"/>
        </c:ser>
        <c:axId val="9773564"/>
        <c:axId val="20853213"/>
      </c:scatterChart>
      <c:valAx>
        <c:axId val="9773564"/>
        <c:scaling>
          <c:orientation val="minMax"/>
          <c:max val="41000"/>
          <c:min val="32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 val="autoZero"/>
        <c:crossBetween val="midCat"/>
        <c:dispUnits/>
      </c:val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2002-2004 = 100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Monthly Grains Price Index, 
January 1990 - November 2011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4325"/>
          <c:w val="0.9225"/>
          <c:h val="0.79025"/>
        </c:manualLayout>
      </c:layout>
      <c:scatterChart>
        <c:scatterStyle val="line"/>
        <c:varyColors val="0"/>
        <c:ser>
          <c:idx val="0"/>
          <c:order val="0"/>
          <c:tx>
            <c:v>Grains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56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  <c:pt idx="241">
                <c:v>40210</c:v>
              </c:pt>
              <c:pt idx="242">
                <c:v>40238</c:v>
              </c:pt>
              <c:pt idx="243">
                <c:v>40269</c:v>
              </c:pt>
              <c:pt idx="244">
                <c:v>40299</c:v>
              </c:pt>
              <c:pt idx="245">
                <c:v>40330</c:v>
              </c:pt>
              <c:pt idx="246">
                <c:v>40360</c:v>
              </c:pt>
              <c:pt idx="247">
                <c:v>40391</c:v>
              </c:pt>
              <c:pt idx="248">
                <c:v>40422</c:v>
              </c:pt>
              <c:pt idx="249">
                <c:v>40452</c:v>
              </c:pt>
              <c:pt idx="250">
                <c:v>40483</c:v>
              </c:pt>
              <c:pt idx="251">
                <c:v>40513</c:v>
              </c:pt>
              <c:pt idx="252">
                <c:v>40554</c:v>
              </c:pt>
              <c:pt idx="253">
                <c:v>40585</c:v>
              </c:pt>
              <c:pt idx="254">
                <c:v>40613</c:v>
              </c:pt>
              <c:pt idx="255">
                <c:v>40644</c:v>
              </c:pt>
            </c:numLit>
          </c:xVal>
          <c:yVal>
            <c:numLit>
              <c:ptCount val="256"/>
              <c:pt idx="0">
                <c:v>106.744870711845</c:v>
              </c:pt>
              <c:pt idx="1">
                <c:v>104.476385049605</c:v>
              </c:pt>
              <c:pt idx="2">
                <c:v>102.829548701615</c:v>
              </c:pt>
              <c:pt idx="3">
                <c:v>105.719312807754</c:v>
              </c:pt>
              <c:pt idx="4">
                <c:v>105.629952324441</c:v>
              </c:pt>
              <c:pt idx="5">
                <c:v>103.351808233632</c:v>
              </c:pt>
              <c:pt idx="6">
                <c:v>97.3583972456189</c:v>
              </c:pt>
              <c:pt idx="7">
                <c:v>93.5408409690641</c:v>
              </c:pt>
              <c:pt idx="8">
                <c:v>87.876060987026</c:v>
              </c:pt>
              <c:pt idx="9">
                <c:v>89.0114907529502</c:v>
              </c:pt>
              <c:pt idx="10">
                <c:v>88.250826278825</c:v>
              </c:pt>
              <c:pt idx="11">
                <c:v>88.9679809792653</c:v>
              </c:pt>
              <c:pt idx="12">
                <c:v>88.7122081127975</c:v>
              </c:pt>
              <c:pt idx="13">
                <c:v>90.3465291043541</c:v>
              </c:pt>
              <c:pt idx="14">
                <c:v>93.2314188875253</c:v>
              </c:pt>
              <c:pt idx="15">
                <c:v>94.688219336569</c:v>
              </c:pt>
              <c:pt idx="16">
                <c:v>93.6464628192938</c:v>
              </c:pt>
              <c:pt idx="17">
                <c:v>92.7580666958542</c:v>
              </c:pt>
              <c:pt idx="18">
                <c:v>91.8144026017824</c:v>
              </c:pt>
              <c:pt idx="19">
                <c:v>96.0408240180015</c:v>
              </c:pt>
              <c:pt idx="20">
                <c:v>96.8976370530638</c:v>
              </c:pt>
              <c:pt idx="21">
                <c:v>100.169441551736</c:v>
              </c:pt>
              <c:pt idx="22">
                <c:v>100.519075887361</c:v>
              </c:pt>
              <c:pt idx="23">
                <c:v>103.64810526309</c:v>
              </c:pt>
              <c:pt idx="24">
                <c:v>101.837384343037</c:v>
              </c:pt>
              <c:pt idx="25">
                <c:v>105.068183079956</c:v>
              </c:pt>
              <c:pt idx="26">
                <c:v>104.826179295766</c:v>
              </c:pt>
              <c:pt idx="27">
                <c:v>99.9685050711699</c:v>
              </c:pt>
              <c:pt idx="28">
                <c:v>98.8085924400568</c:v>
              </c:pt>
              <c:pt idx="29">
                <c:v>98.0708840209154</c:v>
              </c:pt>
              <c:pt idx="30">
                <c:v>93.5683819357067</c:v>
              </c:pt>
              <c:pt idx="31">
                <c:v>89.1275725938575</c:v>
              </c:pt>
              <c:pt idx="32">
                <c:v>92.4215814137407</c:v>
              </c:pt>
              <c:pt idx="33">
                <c:v>92.324338031118</c:v>
              </c:pt>
              <c:pt idx="34">
                <c:v>93.475810953473</c:v>
              </c:pt>
              <c:pt idx="35">
                <c:v>92.2841887031397</c:v>
              </c:pt>
              <c:pt idx="36">
                <c:v>92.6767551074274</c:v>
              </c:pt>
              <c:pt idx="37">
                <c:v>91.4409821079627</c:v>
              </c:pt>
              <c:pt idx="38">
                <c:v>91.3135520545558</c:v>
              </c:pt>
              <c:pt idx="39">
                <c:v>90.4797449993282</c:v>
              </c:pt>
              <c:pt idx="40">
                <c:v>87.5784045692672</c:v>
              </c:pt>
              <c:pt idx="41">
                <c:v>83.3828172488963</c:v>
              </c:pt>
              <c:pt idx="42">
                <c:v>88.2738008515247</c:v>
              </c:pt>
              <c:pt idx="43">
                <c:v>89.6788386979676</c:v>
              </c:pt>
              <c:pt idx="44">
                <c:v>92.3995707359049</c:v>
              </c:pt>
              <c:pt idx="45">
                <c:v>97.7751423294979</c:v>
              </c:pt>
              <c:pt idx="46">
                <c:v>106.235147016023</c:v>
              </c:pt>
              <c:pt idx="47">
                <c:v>109.346139413498</c:v>
              </c:pt>
              <c:pt idx="48">
                <c:v>105.031690999713</c:v>
              </c:pt>
              <c:pt idx="49">
                <c:v>102.633499079116</c:v>
              </c:pt>
              <c:pt idx="50">
                <c:v>98.3998669369309</c:v>
              </c:pt>
              <c:pt idx="51">
                <c:v>95.8353112895951</c:v>
              </c:pt>
              <c:pt idx="52">
                <c:v>94.5639804397232</c:v>
              </c:pt>
              <c:pt idx="53">
                <c:v>92.0271629551994</c:v>
              </c:pt>
              <c:pt idx="54">
                <c:v>85.6192589239583</c:v>
              </c:pt>
              <c:pt idx="55">
                <c:v>87.5712772109973</c:v>
              </c:pt>
              <c:pt idx="56">
                <c:v>92.0055145331536</c:v>
              </c:pt>
              <c:pt idx="57">
                <c:v>93.9837089667463</c:v>
              </c:pt>
              <c:pt idx="58">
                <c:v>93.0259981510208</c:v>
              </c:pt>
              <c:pt idx="59">
                <c:v>95.4713544534563</c:v>
              </c:pt>
              <c:pt idx="60">
                <c:v>90.5130594684786</c:v>
              </c:pt>
              <c:pt idx="61">
                <c:v>89.7558680395648</c:v>
              </c:pt>
              <c:pt idx="62">
                <c:v>89.2782311487302</c:v>
              </c:pt>
              <c:pt idx="63">
                <c:v>90.0372639264278</c:v>
              </c:pt>
              <c:pt idx="64">
                <c:v>93.7459667535262</c:v>
              </c:pt>
              <c:pt idx="65">
                <c:v>99.6739237461215</c:v>
              </c:pt>
              <c:pt idx="66">
                <c:v>106.681132969151</c:v>
              </c:pt>
              <c:pt idx="67">
                <c:v>104.564624183918</c:v>
              </c:pt>
              <c:pt idx="68">
                <c:v>109.245936798727</c:v>
              </c:pt>
              <c:pt idx="69">
                <c:v>115.582892500569</c:v>
              </c:pt>
              <c:pt idx="70">
                <c:v>115.773552464992</c:v>
              </c:pt>
              <c:pt idx="71">
                <c:v>118.79361375657</c:v>
              </c:pt>
              <c:pt idx="72">
                <c:v>125.871103315857</c:v>
              </c:pt>
              <c:pt idx="73">
                <c:v>129.273201524661</c:v>
              </c:pt>
              <c:pt idx="74">
                <c:v>131.456677839208</c:v>
              </c:pt>
              <c:pt idx="75">
                <c:v>144.050124214784</c:v>
              </c:pt>
              <c:pt idx="76">
                <c:v>151.005045480116</c:v>
              </c:pt>
              <c:pt idx="77">
                <c:v>142.595912318733</c:v>
              </c:pt>
              <c:pt idx="78">
                <c:v>137.644202456852</c:v>
              </c:pt>
              <c:pt idx="79">
                <c:v>130.197052906219</c:v>
              </c:pt>
              <c:pt idx="80">
                <c:v>113.730292657481</c:v>
              </c:pt>
              <c:pt idx="81">
                <c:v>107.962021354602</c:v>
              </c:pt>
              <c:pt idx="82">
                <c:v>102.730587678496</c:v>
              </c:pt>
              <c:pt idx="83">
                <c:v>103.124707488705</c:v>
              </c:pt>
              <c:pt idx="84">
                <c:v>110.965496410299</c:v>
              </c:pt>
              <c:pt idx="85">
                <c:v>111.763388073171</c:v>
              </c:pt>
              <c:pt idx="86">
                <c:v>115.142742941794</c:v>
              </c:pt>
              <c:pt idx="87">
                <c:v>115.613663308689</c:v>
              </c:pt>
              <c:pt idx="88">
                <c:v>112.245241726486</c:v>
              </c:pt>
              <c:pt idx="89">
                <c:v>106.158350355148</c:v>
              </c:pt>
              <c:pt idx="90">
                <c:v>101.681689217032</c:v>
              </c:pt>
              <c:pt idx="91">
                <c:v>106.988344831503</c:v>
              </c:pt>
              <c:pt idx="92">
                <c:v>106.255427381416</c:v>
              </c:pt>
              <c:pt idx="93">
                <c:v>107.3768232736</c:v>
              </c:pt>
              <c:pt idx="94">
                <c:v>105.380767726839</c:v>
              </c:pt>
              <c:pt idx="95">
                <c:v>104.059183998865</c:v>
              </c:pt>
              <c:pt idx="96">
                <c:v>106.858340293189</c:v>
              </c:pt>
              <c:pt idx="97">
                <c:v>106.821818633501</c:v>
              </c:pt>
              <c:pt idx="98">
                <c:v>107.410177618587</c:v>
              </c:pt>
              <c:pt idx="99">
                <c:v>103.503637262827</c:v>
              </c:pt>
              <c:pt idx="100">
                <c:v>102.489870742233</c:v>
              </c:pt>
              <c:pt idx="101">
                <c:v>100.691465565407</c:v>
              </c:pt>
              <c:pt idx="102">
                <c:v>98.000286175486</c:v>
              </c:pt>
              <c:pt idx="103">
                <c:v>92.1513749807755</c:v>
              </c:pt>
              <c:pt idx="104">
                <c:v>91.9297180849867</c:v>
              </c:pt>
              <c:pt idx="105">
                <c:v>98.336624907597</c:v>
              </c:pt>
              <c:pt idx="106">
                <c:v>99.252001633379</c:v>
              </c:pt>
              <c:pt idx="107">
                <c:v>97.0955615797581</c:v>
              </c:pt>
              <c:pt idx="108">
                <c:v>97.9744932778047</c:v>
              </c:pt>
              <c:pt idx="109">
                <c:v>94.3866814462426</c:v>
              </c:pt>
              <c:pt idx="110">
                <c:v>94.7678825458486</c:v>
              </c:pt>
              <c:pt idx="111">
                <c:v>92.5732143306913</c:v>
              </c:pt>
              <c:pt idx="112">
                <c:v>91.0820216670757</c:v>
              </c:pt>
              <c:pt idx="113">
                <c:v>92.1610004103246</c:v>
              </c:pt>
              <c:pt idx="114">
                <c:v>88.8171230144488</c:v>
              </c:pt>
              <c:pt idx="115">
                <c:v>91.3947252509562</c:v>
              </c:pt>
              <c:pt idx="116">
                <c:v>90.687401025832</c:v>
              </c:pt>
              <c:pt idx="117">
                <c:v>88.2957082011356</c:v>
              </c:pt>
              <c:pt idx="118">
                <c:v>87.7240291030736</c:v>
              </c:pt>
              <c:pt idx="119">
                <c:v>85.9655054193891</c:v>
              </c:pt>
              <c:pt idx="120">
                <c:v>90.2243238206954</c:v>
              </c:pt>
              <c:pt idx="121">
                <c:v>91.4214508609511</c:v>
              </c:pt>
              <c:pt idx="122">
                <c:v>89.9471371982283</c:v>
              </c:pt>
              <c:pt idx="123">
                <c:v>89.399555209252</c:v>
              </c:pt>
              <c:pt idx="124">
                <c:v>89.6904585623113</c:v>
              </c:pt>
              <c:pt idx="125">
                <c:v>85.7217457203889</c:v>
              </c:pt>
              <c:pt idx="126">
                <c:v>81.62626218341</c:v>
              </c:pt>
              <c:pt idx="127">
                <c:v>80.7216864131985</c:v>
              </c:pt>
              <c:pt idx="128">
                <c:v>83.8237188010095</c:v>
              </c:pt>
              <c:pt idx="129">
                <c:v>88.0605820885682</c:v>
              </c:pt>
              <c:pt idx="130">
                <c:v>89.4877537351949</c:v>
              </c:pt>
              <c:pt idx="131">
                <c:v>92.7624066851849</c:v>
              </c:pt>
              <c:pt idx="132">
                <c:v>95.4948761651426</c:v>
              </c:pt>
              <c:pt idx="133">
                <c:v>93.7776894389898</c:v>
              </c:pt>
              <c:pt idx="134">
                <c:v>92.7054013703727</c:v>
              </c:pt>
              <c:pt idx="135">
                <c:v>90.230075164959</c:v>
              </c:pt>
              <c:pt idx="136">
                <c:v>90.130068763971</c:v>
              </c:pt>
              <c:pt idx="137">
                <c:v>89.5362642785154</c:v>
              </c:pt>
              <c:pt idx="138">
                <c:v>92.9858892203623</c:v>
              </c:pt>
              <c:pt idx="139">
                <c:v>91.9209603399549</c:v>
              </c:pt>
              <c:pt idx="140">
                <c:v>90.9655540681591</c:v>
              </c:pt>
              <c:pt idx="141">
                <c:v>90.412794026595</c:v>
              </c:pt>
              <c:pt idx="142">
                <c:v>91.8301252109638</c:v>
              </c:pt>
              <c:pt idx="143">
                <c:v>92.1304850587037</c:v>
              </c:pt>
              <c:pt idx="144">
                <c:v>93.4574836229893</c:v>
              </c:pt>
              <c:pt idx="145">
                <c:v>91.5097818036287</c:v>
              </c:pt>
              <c:pt idx="146">
                <c:v>90.5996394681712</c:v>
              </c:pt>
              <c:pt idx="147">
                <c:v>88.5027529112537</c:v>
              </c:pt>
              <c:pt idx="148">
                <c:v>90.6461015033573</c:v>
              </c:pt>
              <c:pt idx="149">
                <c:v>93.5846554414222</c:v>
              </c:pt>
              <c:pt idx="150">
                <c:v>100.23187676099</c:v>
              </c:pt>
              <c:pt idx="151">
                <c:v>107.654926899636</c:v>
              </c:pt>
              <c:pt idx="152">
                <c:v>118.990322314674</c:v>
              </c:pt>
              <c:pt idx="153">
                <c:v>118.049817132966</c:v>
              </c:pt>
              <c:pt idx="154">
                <c:v>115.377148441237</c:v>
              </c:pt>
              <c:pt idx="155">
                <c:v>108.84838915825</c:v>
              </c:pt>
              <c:pt idx="156">
                <c:v>98.463003935043</c:v>
              </c:pt>
              <c:pt idx="157">
                <c:v>98.4221345418095</c:v>
              </c:pt>
              <c:pt idx="158">
                <c:v>95.7842692015948</c:v>
              </c:pt>
              <c:pt idx="159">
                <c:v>95.4979274555158</c:v>
              </c:pt>
              <c:pt idx="160">
                <c:v>97.4334148602919</c:v>
              </c:pt>
              <c:pt idx="161">
                <c:v>95.7769434435807</c:v>
              </c:pt>
              <c:pt idx="162">
                <c:v>92.7986559355161</c:v>
              </c:pt>
              <c:pt idx="163">
                <c:v>97.7066252119343</c:v>
              </c:pt>
              <c:pt idx="164">
                <c:v>97.5978023303571</c:v>
              </c:pt>
              <c:pt idx="165">
                <c:v>98.4871436509049</c:v>
              </c:pt>
              <c:pt idx="166">
                <c:v>103.667208704333</c:v>
              </c:pt>
              <c:pt idx="167">
                <c:v>105.41825352179</c:v>
              </c:pt>
              <c:pt idx="168">
                <c:v>101.066975576851</c:v>
              </c:pt>
              <c:pt idx="169">
                <c:v>103.502277305396</c:v>
              </c:pt>
              <c:pt idx="170">
                <c:v>107.370511034383</c:v>
              </c:pt>
              <c:pt idx="171">
                <c:v>110.095703054602</c:v>
              </c:pt>
              <c:pt idx="172">
                <c:v>107.971407531692</c:v>
              </c:pt>
              <c:pt idx="173">
                <c:v>104.498249700812</c:v>
              </c:pt>
              <c:pt idx="174">
                <c:v>96.4432637156055</c:v>
              </c:pt>
              <c:pt idx="175">
                <c:v>94.0982952476047</c:v>
              </c:pt>
              <c:pt idx="176">
                <c:v>95.1260847456144</c:v>
              </c:pt>
              <c:pt idx="177">
                <c:v>94.1659718629054</c:v>
              </c:pt>
              <c:pt idx="178">
                <c:v>95.537697304257</c:v>
              </c:pt>
              <c:pt idx="179">
                <c:v>96.4019372080428</c:v>
              </c:pt>
              <c:pt idx="180">
                <c:v>97.3843448420735</c:v>
              </c:pt>
              <c:pt idx="181">
                <c:v>95.9290880401684</c:v>
              </c:pt>
              <c:pt idx="182">
                <c:v>98.3116300565539</c:v>
              </c:pt>
              <c:pt idx="183">
                <c:v>94.1999701073594</c:v>
              </c:pt>
              <c:pt idx="184">
                <c:v>93.3010956540769</c:v>
              </c:pt>
              <c:pt idx="185">
                <c:v>95.2412635291381</c:v>
              </c:pt>
              <c:pt idx="186">
                <c:v>96.3751690951269</c:v>
              </c:pt>
              <c:pt idx="187">
                <c:v>95.1960333092653</c:v>
              </c:pt>
              <c:pt idx="188">
                <c:v>97.9007884286296</c:v>
              </c:pt>
              <c:pt idx="189">
                <c:v>100.175414052934</c:v>
              </c:pt>
              <c:pt idx="190">
                <c:v>97.9179607991484</c:v>
              </c:pt>
              <c:pt idx="191">
                <c:v>100.157196704601</c:v>
              </c:pt>
              <c:pt idx="192">
                <c:v>99.2804630509721</c:v>
              </c:pt>
              <c:pt idx="193">
                <c:v>102.698007978167</c:v>
              </c:pt>
              <c:pt idx="194">
                <c:v>101.376614996601</c:v>
              </c:pt>
              <c:pt idx="195">
                <c:v>103.255246702668</c:v>
              </c:pt>
              <c:pt idx="196">
                <c:v>107.154278502762</c:v>
              </c:pt>
              <c:pt idx="197">
                <c:v>106.568600036893</c:v>
              </c:pt>
              <c:pt idx="198">
                <c:v>110.539555371985</c:v>
              </c:pt>
              <c:pt idx="199">
                <c:v>108.994170244582</c:v>
              </c:pt>
              <c:pt idx="200">
                <c:v>113.261176405455</c:v>
              </c:pt>
              <c:pt idx="201">
                <c:v>124.927047653387</c:v>
              </c:pt>
              <c:pt idx="202">
                <c:v>133.055451832101</c:v>
              </c:pt>
              <c:pt idx="203">
                <c:v>132.692670594175</c:v>
              </c:pt>
              <c:pt idx="204">
                <c:v>126.58459003189</c:v>
              </c:pt>
              <c:pt idx="205">
                <c:v>131.455063713833</c:v>
              </c:pt>
              <c:pt idx="206">
                <c:v>130.300892582641</c:v>
              </c:pt>
              <c:pt idx="207">
                <c:v>127.041039728135</c:v>
              </c:pt>
              <c:pt idx="208">
                <c:v>128.790782417896</c:v>
              </c:pt>
              <c:pt idx="209">
                <c:v>136.42417963061</c:v>
              </c:pt>
              <c:pt idx="210">
                <c:v>136.465033542406</c:v>
              </c:pt>
              <c:pt idx="211">
                <c:v>145.781062151865</c:v>
              </c:pt>
              <c:pt idx="212">
                <c:v>165.057715557701</c:v>
              </c:pt>
              <c:pt idx="213">
                <c:v>170.503072403159</c:v>
              </c:pt>
              <c:pt idx="214">
                <c:v>172.743363569681</c:v>
              </c:pt>
              <c:pt idx="215">
                <c:v>189.703098388936</c:v>
              </c:pt>
              <c:pt idx="216">
                <c:v>190.57214769798</c:v>
              </c:pt>
              <c:pt idx="217">
                <c:v>223.607945784909</c:v>
              </c:pt>
              <c:pt idx="218">
                <c:v>223.734564879228</c:v>
              </c:pt>
              <c:pt idx="219">
                <c:v>225.880542372719</c:v>
              </c:pt>
              <c:pt idx="220">
                <c:v>219.840311964628</c:v>
              </c:pt>
              <c:pt idx="221">
                <c:v>225.367871354761</c:v>
              </c:pt>
              <c:pt idx="222">
                <c:v>211.342395405508</c:v>
              </c:pt>
              <c:pt idx="223">
                <c:v>197.229999204239</c:v>
              </c:pt>
              <c:pt idx="224">
                <c:v>186.020545220499</c:v>
              </c:pt>
              <c:pt idx="225">
                <c:v>156.889002623279</c:v>
              </c:pt>
              <c:pt idx="226">
                <c:v>146.804469679828</c:v>
              </c:pt>
              <c:pt idx="227">
                <c:v>143.58674089647</c:v>
              </c:pt>
              <c:pt idx="228">
                <c:v>158.718131881245</c:v>
              </c:pt>
              <c:pt idx="229">
                <c:v>152.495545905653</c:v>
              </c:pt>
              <c:pt idx="230">
                <c:v>152.862200000757</c:v>
              </c:pt>
              <c:pt idx="231">
                <c:v>153.899394484571</c:v>
              </c:pt>
              <c:pt idx="232">
                <c:v>159.517302699381</c:v>
              </c:pt>
              <c:pt idx="233">
                <c:v>159.39897663279</c:v>
              </c:pt>
              <c:pt idx="234">
                <c:v>143.678844065651</c:v>
              </c:pt>
              <c:pt idx="235">
                <c:v>139.346265759634</c:v>
              </c:pt>
              <c:pt idx="236">
                <c:v>135.635785470919</c:v>
              </c:pt>
              <c:pt idx="237">
                <c:v>142.862740316141</c:v>
              </c:pt>
              <c:pt idx="238">
                <c:v>146.992012234339</c:v>
              </c:pt>
              <c:pt idx="239">
                <c:v>147.112668893192</c:v>
              </c:pt>
              <c:pt idx="240">
                <c:v>145.407808346902</c:v>
              </c:pt>
              <c:pt idx="241">
                <c:v>140.224356937477</c:v>
              </c:pt>
              <c:pt idx="242">
                <c:v>134.717736825121</c:v>
              </c:pt>
              <c:pt idx="243">
                <c:v>132.220511015932</c:v>
              </c:pt>
              <c:pt idx="244">
                <c:v>132.461692361231</c:v>
              </c:pt>
              <c:pt idx="245">
                <c:v>129.126929184402</c:v>
              </c:pt>
              <c:pt idx="246">
                <c:v>139.483236121146</c:v>
              </c:pt>
              <c:pt idx="247">
                <c:v>158.205164149674</c:v>
              </c:pt>
              <c:pt idx="248">
                <c:v>177.921828024929</c:v>
              </c:pt>
              <c:pt idx="249">
                <c:v>187.847670204936</c:v>
              </c:pt>
              <c:pt idx="250">
                <c:v>190.752600956072</c:v>
              </c:pt>
              <c:pt idx="251">
                <c:v>203.092343643514</c:v>
              </c:pt>
              <c:pt idx="252">
                <c:v>215.343132034526</c:v>
              </c:pt>
              <c:pt idx="253">
                <c:v>227.472921735848</c:v>
              </c:pt>
              <c:pt idx="254">
                <c:v>220.983505480423</c:v>
              </c:pt>
              <c:pt idx="255">
                <c:v>233.437583951333</c:v>
              </c:pt>
            </c:numLit>
          </c:yVal>
          <c:smooth val="0"/>
        </c:ser>
        <c:axId val="53461190"/>
        <c:axId val="11388663"/>
      </c:scatterChart>
      <c:valAx>
        <c:axId val="53461190"/>
        <c:scaling>
          <c:orientation val="minMax"/>
          <c:max val="41000"/>
          <c:min val="32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 val="autoZero"/>
        <c:crossBetween val="midCat"/>
        <c:dispUnits/>
      </c:valAx>
      <c:valAx>
        <c:axId val="11388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2002-2004 =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Per Person, 1950-2011</a:t>
            </a:r>
          </a:p>
        </c:rich>
      </c:tx>
      <c:layout>
        <c:manualLayout>
          <c:xMode val="factor"/>
          <c:yMode val="factor"/>
          <c:x val="-0.00825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ProdPerCap!$D$6:$D$67</c:f>
              <c:numCache>
                <c:ptCount val="62"/>
                <c:pt idx="0">
                  <c:v>249.1875501554364</c:v>
                </c:pt>
                <c:pt idx="1">
                  <c:v>253.78155723634393</c:v>
                </c:pt>
                <c:pt idx="2">
                  <c:v>258.7077835583525</c:v>
                </c:pt>
                <c:pt idx="3">
                  <c:v>263.47593507267396</c:v>
                </c:pt>
                <c:pt idx="4">
                  <c:v>268.0151754025297</c:v>
                </c:pt>
                <c:pt idx="5">
                  <c:v>273.7224621936149</c:v>
                </c:pt>
                <c:pt idx="6">
                  <c:v>273.7724150363505</c:v>
                </c:pt>
                <c:pt idx="7">
                  <c:v>274.02575136898633</c:v>
                </c:pt>
                <c:pt idx="8">
                  <c:v>273.80716047102976</c:v>
                </c:pt>
                <c:pt idx="9">
                  <c:v>273.17507789133174</c:v>
                </c:pt>
                <c:pt idx="10">
                  <c:v>271.04645202112744</c:v>
                </c:pt>
                <c:pt idx="11">
                  <c:v>258.41350805315795</c:v>
                </c:pt>
                <c:pt idx="12">
                  <c:v>269.9618314675119</c:v>
                </c:pt>
                <c:pt idx="13">
                  <c:v>267.35698954662035</c:v>
                </c:pt>
                <c:pt idx="14">
                  <c:v>277.214066083703</c:v>
                </c:pt>
                <c:pt idx="15">
                  <c:v>271.4086669187839</c:v>
                </c:pt>
                <c:pt idx="16">
                  <c:v>290.65434897931357</c:v>
                </c:pt>
                <c:pt idx="17">
                  <c:v>292.11840624324105</c:v>
                </c:pt>
                <c:pt idx="18">
                  <c:v>296.8341728527495</c:v>
                </c:pt>
                <c:pt idx="19">
                  <c:v>293.62307698019583</c:v>
                </c:pt>
                <c:pt idx="20">
                  <c:v>291.84297291750204</c:v>
                </c:pt>
                <c:pt idx="21">
                  <c:v>312.1004503466621</c:v>
                </c:pt>
                <c:pt idx="22">
                  <c:v>296.3917135691289</c:v>
                </c:pt>
                <c:pt idx="23">
                  <c:v>319.25123655228515</c:v>
                </c:pt>
                <c:pt idx="24">
                  <c:v>300.81703416991996</c:v>
                </c:pt>
                <c:pt idx="25">
                  <c:v>303.33852756768255</c:v>
                </c:pt>
                <c:pt idx="26">
                  <c:v>323.2042009596678</c:v>
                </c:pt>
                <c:pt idx="27">
                  <c:v>312.1252955466734</c:v>
                </c:pt>
                <c:pt idx="28">
                  <c:v>336.04814259480213</c:v>
                </c:pt>
                <c:pt idx="29">
                  <c:v>322.0446723620485</c:v>
                </c:pt>
                <c:pt idx="30">
                  <c:v>320.9601616572897</c:v>
                </c:pt>
                <c:pt idx="31">
                  <c:v>327.0021279881251</c:v>
                </c:pt>
                <c:pt idx="32">
                  <c:v>332.3833854776132</c:v>
                </c:pt>
                <c:pt idx="33">
                  <c:v>313.03974229041927</c:v>
                </c:pt>
                <c:pt idx="34">
                  <c:v>341.52611968793934</c:v>
                </c:pt>
                <c:pt idx="35">
                  <c:v>338.5582644683511</c:v>
                </c:pt>
                <c:pt idx="36">
                  <c:v>336.1263532966873</c:v>
                </c:pt>
                <c:pt idx="37">
                  <c:v>317.68228166341476</c:v>
                </c:pt>
                <c:pt idx="38">
                  <c:v>302.24136786556744</c:v>
                </c:pt>
                <c:pt idx="39">
                  <c:v>320.5316133282015</c:v>
                </c:pt>
                <c:pt idx="40">
                  <c:v>333.37283550800834</c:v>
                </c:pt>
                <c:pt idx="41">
                  <c:v>316.8917879610678</c:v>
                </c:pt>
                <c:pt idx="42">
                  <c:v>325.95306809626453</c:v>
                </c:pt>
                <c:pt idx="43">
                  <c:v>307.5981235095846</c:v>
                </c:pt>
                <c:pt idx="44">
                  <c:v>311.21376885540565</c:v>
                </c:pt>
                <c:pt idx="45">
                  <c:v>298.1441930880948</c:v>
                </c:pt>
                <c:pt idx="46">
                  <c:v>322.3447076628605</c:v>
                </c:pt>
                <c:pt idx="47">
                  <c:v>319.1653004828011</c:v>
                </c:pt>
                <c:pt idx="48">
                  <c:v>314.55947249228825</c:v>
                </c:pt>
                <c:pt idx="49">
                  <c:v>310.035778573352</c:v>
                </c:pt>
                <c:pt idx="50">
                  <c:v>301.5283823602318</c:v>
                </c:pt>
                <c:pt idx="51">
                  <c:v>303.20276834947816</c:v>
                </c:pt>
                <c:pt idx="52">
                  <c:v>290.2231527215316</c:v>
                </c:pt>
                <c:pt idx="53">
                  <c:v>293.40746309162733</c:v>
                </c:pt>
                <c:pt idx="54">
                  <c:v>317.8295539706324</c:v>
                </c:pt>
                <c:pt idx="55">
                  <c:v>310.05559785694146</c:v>
                </c:pt>
                <c:pt idx="56">
                  <c:v>304.5259139000098</c:v>
                </c:pt>
                <c:pt idx="57">
                  <c:v>319.0052014628848</c:v>
                </c:pt>
                <c:pt idx="58">
                  <c:v>332.5778351989219</c:v>
                </c:pt>
                <c:pt idx="59">
                  <c:v>328.7750700211326</c:v>
                </c:pt>
                <c:pt idx="60">
                  <c:v>318.945388224634</c:v>
                </c:pt>
                <c:pt idx="61">
                  <c:v>329.07714795221443</c:v>
                </c:pt>
              </c:numCache>
            </c:numRef>
          </c:yVal>
          <c:smooth val="0"/>
        </c:ser>
        <c:axId val="58776358"/>
        <c:axId val="59225175"/>
      </c:scatterChart>
      <c:valAx>
        <c:axId val="5877635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crossBetween val="midCat"/>
        <c:dispUnits/>
      </c:val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Surplus or Deficit, 1960-2011</a:t>
            </a:r>
          </a:p>
        </c:rich>
      </c:tx>
      <c:layout>
        <c:manualLayout>
          <c:xMode val="factor"/>
          <c:yMode val="factor"/>
          <c:x val="0.008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225"/>
          <c:w val="0.874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Balance!$D$6:$D$57</c:f>
              <c:numCache>
                <c:ptCount val="52"/>
                <c:pt idx="0">
                  <c:v>8.304000000000087</c:v>
                </c:pt>
                <c:pt idx="1">
                  <c:v>-17.19399999999996</c:v>
                </c:pt>
                <c:pt idx="2">
                  <c:v>12.729000000000042</c:v>
                </c:pt>
                <c:pt idx="3">
                  <c:v>5.665000000000077</c:v>
                </c:pt>
                <c:pt idx="4">
                  <c:v>10.419999999999959</c:v>
                </c:pt>
                <c:pt idx="5">
                  <c:v>-27.378000000000043</c:v>
                </c:pt>
                <c:pt idx="6">
                  <c:v>31.940000000000055</c:v>
                </c:pt>
                <c:pt idx="7">
                  <c:v>26.687000000000012</c:v>
                </c:pt>
                <c:pt idx="8">
                  <c:v>32.47300000000007</c:v>
                </c:pt>
                <c:pt idx="9">
                  <c:v>-5.598999999999933</c:v>
                </c:pt>
                <c:pt idx="10">
                  <c:v>-29.24500000000012</c:v>
                </c:pt>
                <c:pt idx="11">
                  <c:v>27.284000000000106</c:v>
                </c:pt>
                <c:pt idx="12">
                  <c:v>-33.011000000000195</c:v>
                </c:pt>
                <c:pt idx="13">
                  <c:v>23.144000000000005</c:v>
                </c:pt>
                <c:pt idx="14">
                  <c:v>13.034000000000106</c:v>
                </c:pt>
                <c:pt idx="15">
                  <c:v>24.701000000000022</c:v>
                </c:pt>
                <c:pt idx="16">
                  <c:v>68.99000000000001</c:v>
                </c:pt>
                <c:pt idx="17">
                  <c:v>-0.4379999999998745</c:v>
                </c:pt>
                <c:pt idx="18">
                  <c:v>65.07799999999997</c:v>
                </c:pt>
                <c:pt idx="19">
                  <c:v>-6.45900000000006</c:v>
                </c:pt>
                <c:pt idx="20">
                  <c:v>-10.695999999999913</c:v>
                </c:pt>
                <c:pt idx="21">
                  <c:v>24.103999999999814</c:v>
                </c:pt>
                <c:pt idx="22">
                  <c:v>58.35500000000002</c:v>
                </c:pt>
                <c:pt idx="23">
                  <c:v>-31.478999999999814</c:v>
                </c:pt>
                <c:pt idx="24">
                  <c:v>82.769</c:v>
                </c:pt>
                <c:pt idx="25">
                  <c:v>93.80600000000004</c:v>
                </c:pt>
                <c:pt idx="26">
                  <c:v>62.64899999999989</c:v>
                </c:pt>
                <c:pt idx="27">
                  <c:v>-38.764000000000124</c:v>
                </c:pt>
                <c:pt idx="28">
                  <c:v>-70.16699999999992</c:v>
                </c:pt>
                <c:pt idx="29">
                  <c:v>-4.066000000000031</c:v>
                </c:pt>
                <c:pt idx="30">
                  <c:v>62.047000000000025</c:v>
                </c:pt>
                <c:pt idx="31">
                  <c:v>-4.629999999999882</c:v>
                </c:pt>
                <c:pt idx="32">
                  <c:v>49.50700000000006</c:v>
                </c:pt>
                <c:pt idx="33">
                  <c:v>-28.911000000000058</c:v>
                </c:pt>
                <c:pt idx="34">
                  <c:v>-5.667000000000144</c:v>
                </c:pt>
                <c:pt idx="35">
                  <c:v>-33.646000000000186</c:v>
                </c:pt>
                <c:pt idx="36">
                  <c:v>63.04399999999987</c:v>
                </c:pt>
                <c:pt idx="37">
                  <c:v>58.14200000000005</c:v>
                </c:pt>
                <c:pt idx="38">
                  <c:v>41.493999999999915</c:v>
                </c:pt>
                <c:pt idx="39">
                  <c:v>18.138999999999896</c:v>
                </c:pt>
                <c:pt idx="40">
                  <c:v>-13.830999999999904</c:v>
                </c:pt>
                <c:pt idx="41">
                  <c:v>-25.132000000000062</c:v>
                </c:pt>
                <c:pt idx="42">
                  <c:v>-87.79599999999982</c:v>
                </c:pt>
                <c:pt idx="43">
                  <c:v>-72.05700000000002</c:v>
                </c:pt>
                <c:pt idx="44">
                  <c:v>53.815000000000055</c:v>
                </c:pt>
                <c:pt idx="45">
                  <c:v>-4.289999999999964</c:v>
                </c:pt>
                <c:pt idx="46">
                  <c:v>-40.43999999999983</c:v>
                </c:pt>
                <c:pt idx="47">
                  <c:v>28.32300000000032</c:v>
                </c:pt>
                <c:pt idx="48">
                  <c:v>92.31899999999996</c:v>
                </c:pt>
                <c:pt idx="49">
                  <c:v>52.047000000000025</c:v>
                </c:pt>
                <c:pt idx="50">
                  <c:v>-24.093000000000302</c:v>
                </c:pt>
                <c:pt idx="51">
                  <c:v>15.04800000000023</c:v>
                </c:pt>
              </c:numCache>
            </c:numRef>
          </c:val>
        </c:ser>
        <c:axId val="63264528"/>
        <c:axId val="32509841"/>
      </c:barChart>
      <c:cat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tickLblSkip val="10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64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Balance, 1960-2011</a:t>
            </a:r>
          </a:p>
        </c:rich>
      </c:tx>
      <c:layout>
        <c:manualLayout>
          <c:xMode val="factor"/>
          <c:yMode val="factor"/>
          <c:x val="-0.003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225"/>
          <c:w val="0.912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Balance!$B$6:$B$57</c:f>
              <c:numCache>
                <c:ptCount val="52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1756.62</c:v>
                </c:pt>
                <c:pt idx="35">
                  <c:v>1707.245</c:v>
                </c:pt>
                <c:pt idx="36">
                  <c:v>1871.924</c:v>
                </c:pt>
                <c:pt idx="37">
                  <c:v>1879.009</c:v>
                </c:pt>
                <c:pt idx="38">
                  <c:v>1876.808</c:v>
                </c:pt>
                <c:pt idx="39">
                  <c:v>1874.145</c:v>
                </c:pt>
                <c:pt idx="40">
                  <c:v>1846.189</c:v>
                </c:pt>
                <c:pt idx="41">
                  <c:v>1879.858</c:v>
                </c:pt>
                <c:pt idx="42">
                  <c:v>1821.65</c:v>
                </c:pt>
                <c:pt idx="43">
                  <c:v>1864.075</c:v>
                </c:pt>
                <c:pt idx="44">
                  <c:v>2043.567</c:v>
                </c:pt>
                <c:pt idx="45">
                  <c:v>2017.423</c:v>
                </c:pt>
                <c:pt idx="46">
                  <c:v>2004.986</c:v>
                </c:pt>
                <c:pt idx="47">
                  <c:v>2125.097</c:v>
                </c:pt>
                <c:pt idx="48">
                  <c:v>2241.445</c:v>
                </c:pt>
                <c:pt idx="49">
                  <c:v>2241.502</c:v>
                </c:pt>
                <c:pt idx="50">
                  <c:v>2199.412</c:v>
                </c:pt>
                <c:pt idx="51">
                  <c:v>2294.996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Balance!$A$6:$A$57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Balance!$C$6:$C$57</c:f>
              <c:numCache>
                <c:ptCount val="52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1736.067</c:v>
                </c:pt>
                <c:pt idx="33">
                  <c:v>1739.693</c:v>
                </c:pt>
                <c:pt idx="34">
                  <c:v>1762.287</c:v>
                </c:pt>
                <c:pt idx="35">
                  <c:v>1740.891</c:v>
                </c:pt>
                <c:pt idx="36">
                  <c:v>1808.88</c:v>
                </c:pt>
                <c:pt idx="37">
                  <c:v>1820.867</c:v>
                </c:pt>
                <c:pt idx="38">
                  <c:v>1835.314</c:v>
                </c:pt>
                <c:pt idx="39">
                  <c:v>1856.006</c:v>
                </c:pt>
                <c:pt idx="40">
                  <c:v>1860.02</c:v>
                </c:pt>
                <c:pt idx="41">
                  <c:v>1904.99</c:v>
                </c:pt>
                <c:pt idx="42">
                  <c:v>1909.446</c:v>
                </c:pt>
                <c:pt idx="43">
                  <c:v>1936.132</c:v>
                </c:pt>
                <c:pt idx="44">
                  <c:v>1989.752</c:v>
                </c:pt>
                <c:pt idx="45">
                  <c:v>2021.713</c:v>
                </c:pt>
                <c:pt idx="46">
                  <c:v>2045.426</c:v>
                </c:pt>
                <c:pt idx="47">
                  <c:v>2096.774</c:v>
                </c:pt>
                <c:pt idx="48">
                  <c:v>2149.126</c:v>
                </c:pt>
                <c:pt idx="49">
                  <c:v>2189.455</c:v>
                </c:pt>
                <c:pt idx="50">
                  <c:v>2223.505</c:v>
                </c:pt>
                <c:pt idx="51">
                  <c:v>2279.948</c:v>
                </c:pt>
              </c:numCache>
            </c:numRef>
          </c:yVal>
          <c:smooth val="0"/>
        </c:ser>
        <c:axId val="24153114"/>
        <c:axId val="16051435"/>
      </c:scatterChart>
      <c:valAx>
        <c:axId val="2415311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crossBetween val="midCat"/>
        <c:dispUnits/>
        <c:majorUnit val="10"/>
      </c:valAx>
      <c:valAx>
        <c:axId val="160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6"/>
          <c:y val="0.7525"/>
          <c:w val="0.204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1960-2011</a:t>
            </a:r>
          </a:p>
        </c:rich>
      </c:tx>
      <c:layout>
        <c:manualLayout>
          <c:xMode val="factor"/>
          <c:yMode val="factor"/>
          <c:x val="-0.0065"/>
          <c:y val="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5"/>
          <c:h val="0.8125"/>
        </c:manualLayout>
      </c:layout>
      <c:scatterChart>
        <c:scatterStyle val="line"/>
        <c:varyColors val="0"/>
        <c:ser>
          <c:idx val="0"/>
          <c:order val="0"/>
          <c:tx>
            <c:v>Ending 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Stocks!$C$6:$C$57</c:f>
              <c:numCache>
                <c:ptCount val="52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522.391</c:v>
                </c:pt>
                <c:pt idx="33">
                  <c:v>485.011</c:v>
                </c:pt>
                <c:pt idx="34">
                  <c:v>480.131</c:v>
                </c:pt>
                <c:pt idx="35">
                  <c:v>437.184</c:v>
                </c:pt>
                <c:pt idx="36">
                  <c:v>486.967</c:v>
                </c:pt>
                <c:pt idx="37">
                  <c:v>541.355</c:v>
                </c:pt>
                <c:pt idx="38">
                  <c:v>581.467</c:v>
                </c:pt>
                <c:pt idx="39">
                  <c:v>586.799</c:v>
                </c:pt>
                <c:pt idx="40">
                  <c:v>567.089</c:v>
                </c:pt>
                <c:pt idx="41">
                  <c:v>537.762</c:v>
                </c:pt>
                <c:pt idx="42">
                  <c:v>445.004</c:v>
                </c:pt>
                <c:pt idx="43">
                  <c:v>360.775</c:v>
                </c:pt>
                <c:pt idx="44">
                  <c:v>409.67</c:v>
                </c:pt>
                <c:pt idx="45">
                  <c:v>395.223</c:v>
                </c:pt>
                <c:pt idx="46">
                  <c:v>348.998</c:v>
                </c:pt>
                <c:pt idx="47">
                  <c:v>371.104</c:v>
                </c:pt>
                <c:pt idx="48">
                  <c:v>452.741</c:v>
                </c:pt>
                <c:pt idx="49">
                  <c:v>491.664</c:v>
                </c:pt>
                <c:pt idx="50">
                  <c:v>462.665</c:v>
                </c:pt>
                <c:pt idx="51">
                  <c:v>468.683</c:v>
                </c:pt>
              </c:numCache>
            </c:numRef>
          </c:yVal>
          <c:smooth val="0"/>
        </c:ser>
        <c:axId val="10245188"/>
        <c:axId val="25097829"/>
      </c:scatterChart>
      <c:valAx>
        <c:axId val="1024518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7829"/>
        <c:crosses val="autoZero"/>
        <c:crossBetween val="midCat"/>
        <c:dispUnits/>
        <c:majorUnit val="10"/>
      </c:valAx>
      <c:valAx>
        <c:axId val="25097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1960-2011</a:t>
            </a:r>
          </a:p>
        </c:rich>
      </c:tx>
      <c:layout>
        <c:manualLayout>
          <c:xMode val="factor"/>
          <c:yMode val="factor"/>
          <c:x val="0.029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5"/>
          <c:h val="0.8125"/>
        </c:manualLayout>
      </c:layout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Stocks!$D$6:$D$57</c:f>
              <c:numCache>
                <c:ptCount val="52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109.83027440761215</c:v>
                </c:pt>
                <c:pt idx="33">
                  <c:v>101.75876720777748</c:v>
                </c:pt>
                <c:pt idx="34">
                  <c:v>99.44340223811444</c:v>
                </c:pt>
                <c:pt idx="35">
                  <c:v>91.66120107462213</c:v>
                </c:pt>
                <c:pt idx="36">
                  <c:v>98.26133021538189</c:v>
                </c:pt>
                <c:pt idx="37">
                  <c:v>108.51675328291412</c:v>
                </c:pt>
                <c:pt idx="38">
                  <c:v>115.63986053612624</c:v>
                </c:pt>
                <c:pt idx="39">
                  <c:v>115.3992147654695</c:v>
                </c:pt>
                <c:pt idx="40">
                  <c:v>111.28239750110214</c:v>
                </c:pt>
                <c:pt idx="41">
                  <c:v>103.03630465251786</c:v>
                </c:pt>
                <c:pt idx="42">
                  <c:v>85.0647046316052</c:v>
                </c:pt>
                <c:pt idx="43">
                  <c:v>68.0133766705989</c:v>
                </c:pt>
                <c:pt idx="44">
                  <c:v>75.14984279447891</c:v>
                </c:pt>
                <c:pt idx="45">
                  <c:v>71.35354770929406</c:v>
                </c:pt>
                <c:pt idx="46">
                  <c:v>62.27762334105462</c:v>
                </c:pt>
                <c:pt idx="47">
                  <c:v>64.60064842467524</c:v>
                </c:pt>
                <c:pt idx="48">
                  <c:v>76.89193886258879</c:v>
                </c:pt>
                <c:pt idx="49">
                  <c:v>81.96439753271933</c:v>
                </c:pt>
                <c:pt idx="50">
                  <c:v>75.94888475627444</c:v>
                </c:pt>
                <c:pt idx="51">
                  <c:v>75.03210380236743</c:v>
                </c:pt>
              </c:numCache>
            </c:numRef>
          </c:yVal>
          <c:smooth val="0"/>
        </c:ser>
        <c:axId val="24553870"/>
        <c:axId val="19658239"/>
      </c:scatterChart>
      <c:valAx>
        <c:axId val="2455387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58239"/>
        <c:crosses val="autoZero"/>
        <c:crossBetween val="midCat"/>
        <c:dispUnits/>
        <c:majorUnit val="10"/>
      </c:valAx>
      <c:valAx>
        <c:axId val="1965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Total Area Harvested, 1950-2011</a:t>
            </a:r>
          </a:p>
        </c:rich>
      </c:tx>
      <c:layout>
        <c:manualLayout>
          <c:xMode val="factor"/>
          <c:yMode val="factor"/>
          <c:x val="0.02125"/>
          <c:y val="0.03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225"/>
          <c:w val="0.90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AreaPerCap!$B$6:$B$67</c:f>
              <c:numCache>
                <c:ptCount val="62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>
                  <c:v>638.508</c:v>
                </c:pt>
                <c:pt idx="11">
                  <c:v>634.746</c:v>
                </c:pt>
                <c:pt idx="12">
                  <c:v>641.052</c:v>
                </c:pt>
                <c:pt idx="13">
                  <c:v>648.313</c:v>
                </c:pt>
                <c:pt idx="14">
                  <c:v>656.677</c:v>
                </c:pt>
                <c:pt idx="15">
                  <c:v>652.624</c:v>
                </c:pt>
                <c:pt idx="16">
                  <c:v>654.789</c:v>
                </c:pt>
                <c:pt idx="17">
                  <c:v>665.183</c:v>
                </c:pt>
                <c:pt idx="18">
                  <c:v>670.177</c:v>
                </c:pt>
                <c:pt idx="19">
                  <c:v>671.779</c:v>
                </c:pt>
                <c:pt idx="20">
                  <c:v>662.85</c:v>
                </c:pt>
                <c:pt idx="21">
                  <c:v>671.975</c:v>
                </c:pt>
                <c:pt idx="22">
                  <c:v>660.899</c:v>
                </c:pt>
                <c:pt idx="23">
                  <c:v>688.153</c:v>
                </c:pt>
                <c:pt idx="24">
                  <c:v>690.497</c:v>
                </c:pt>
                <c:pt idx="25">
                  <c:v>707.405</c:v>
                </c:pt>
                <c:pt idx="26">
                  <c:v>716.095</c:v>
                </c:pt>
                <c:pt idx="27">
                  <c:v>713.569</c:v>
                </c:pt>
                <c:pt idx="28">
                  <c:v>712.906</c:v>
                </c:pt>
                <c:pt idx="29">
                  <c:v>710.277</c:v>
                </c:pt>
                <c:pt idx="30">
                  <c:v>721.97</c:v>
                </c:pt>
                <c:pt idx="31">
                  <c:v>732.154</c:v>
                </c:pt>
                <c:pt idx="32">
                  <c:v>717.43</c:v>
                </c:pt>
                <c:pt idx="33">
                  <c:v>708.437</c:v>
                </c:pt>
                <c:pt idx="34">
                  <c:v>711.047</c:v>
                </c:pt>
                <c:pt idx="35">
                  <c:v>715.635</c:v>
                </c:pt>
                <c:pt idx="36">
                  <c:v>710.418</c:v>
                </c:pt>
                <c:pt idx="37">
                  <c:v>686.228</c:v>
                </c:pt>
                <c:pt idx="38">
                  <c:v>689.025</c:v>
                </c:pt>
                <c:pt idx="39">
                  <c:v>696.663</c:v>
                </c:pt>
                <c:pt idx="40">
                  <c:v>695.927</c:v>
                </c:pt>
                <c:pt idx="41">
                  <c:v>693.83</c:v>
                </c:pt>
                <c:pt idx="42">
                  <c:v>695.29</c:v>
                </c:pt>
                <c:pt idx="43">
                  <c:v>684.542</c:v>
                </c:pt>
                <c:pt idx="44">
                  <c:v>684.93</c:v>
                </c:pt>
                <c:pt idx="45">
                  <c:v>681.803</c:v>
                </c:pt>
                <c:pt idx="46">
                  <c:v>702.945</c:v>
                </c:pt>
                <c:pt idx="47">
                  <c:v>691.183</c:v>
                </c:pt>
                <c:pt idx="48">
                  <c:v>687.062</c:v>
                </c:pt>
                <c:pt idx="49">
                  <c:v>670.574</c:v>
                </c:pt>
                <c:pt idx="50">
                  <c:v>666.71</c:v>
                </c:pt>
                <c:pt idx="51">
                  <c:v>667.688</c:v>
                </c:pt>
                <c:pt idx="52">
                  <c:v>653.501</c:v>
                </c:pt>
                <c:pt idx="53">
                  <c:v>665.314</c:v>
                </c:pt>
                <c:pt idx="54">
                  <c:v>669.58</c:v>
                </c:pt>
                <c:pt idx="55">
                  <c:v>674.483</c:v>
                </c:pt>
                <c:pt idx="56">
                  <c:v>672.964</c:v>
                </c:pt>
                <c:pt idx="57">
                  <c:v>692.048</c:v>
                </c:pt>
                <c:pt idx="58">
                  <c:v>696.555</c:v>
                </c:pt>
                <c:pt idx="59">
                  <c:v>694.143</c:v>
                </c:pt>
                <c:pt idx="60">
                  <c:v>689.964</c:v>
                </c:pt>
                <c:pt idx="61">
                  <c:v>697.345</c:v>
                </c:pt>
              </c:numCache>
            </c:numRef>
          </c:yVal>
          <c:smooth val="0"/>
        </c:ser>
        <c:axId val="42706424"/>
        <c:axId val="48813497"/>
      </c:scatterChart>
      <c:valAx>
        <c:axId val="4270642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13497"/>
        <c:crosses val="autoZero"/>
        <c:crossBetween val="midCat"/>
        <c:dispUnits/>
      </c:valAx>
      <c:valAx>
        <c:axId val="48813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6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Area Harvested Per Person, 1950-2011</a:t>
            </a:r>
          </a:p>
        </c:rich>
      </c:tx>
      <c:layout>
        <c:manualLayout>
          <c:xMode val="factor"/>
          <c:yMode val="factor"/>
          <c:x val="0.032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225"/>
          <c:w val="0.8992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AreaPerCap!$A$6:$A$67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AreaPerCap!$D$6:$D$67</c:f>
              <c:numCache>
                <c:ptCount val="62"/>
                <c:pt idx="0">
                  <c:v>0.23181155616678475</c:v>
                </c:pt>
                <c:pt idx="1">
                  <c:v>0.22975948616969766</c:v>
                </c:pt>
                <c:pt idx="2">
                  <c:v>0.22979338421947781</c:v>
                </c:pt>
                <c:pt idx="3">
                  <c:v>0.2328305071635119</c:v>
                </c:pt>
                <c:pt idx="4">
                  <c:v>0.23166791188903593</c:v>
                </c:pt>
                <c:pt idx="5">
                  <c:v>0.23044618358592872</c:v>
                </c:pt>
                <c:pt idx="6">
                  <c:v>0.2266679762267326</c:v>
                </c:pt>
                <c:pt idx="7">
                  <c:v>0.22429772796065503</c:v>
                </c:pt>
                <c:pt idx="8">
                  <c:v>0.2198651014256149</c:v>
                </c:pt>
                <c:pt idx="9">
                  <c:v>0.215188220866546</c:v>
                </c:pt>
                <c:pt idx="10">
                  <c:v>0.21014524660537845</c:v>
                </c:pt>
                <c:pt idx="11">
                  <c:v>0.20515984903554407</c:v>
                </c:pt>
                <c:pt idx="12">
                  <c:v>0.20349296190336993</c:v>
                </c:pt>
                <c:pt idx="13">
                  <c:v>0.20207920363087337</c:v>
                </c:pt>
                <c:pt idx="14">
                  <c:v>0.20088646596458098</c:v>
                </c:pt>
                <c:pt idx="15">
                  <c:v>0.1958063665649331</c:v>
                </c:pt>
                <c:pt idx="16">
                  <c:v>0.19253839342031245</c:v>
                </c:pt>
                <c:pt idx="17">
                  <c:v>0.1915874412309118</c:v>
                </c:pt>
                <c:pt idx="18">
                  <c:v>0.1890158528360127</c:v>
                </c:pt>
                <c:pt idx="19">
                  <c:v>0.18554088819909847</c:v>
                </c:pt>
                <c:pt idx="20">
                  <c:v>0.17933349272032068</c:v>
                </c:pt>
                <c:pt idx="21">
                  <c:v>0.17814591204451216</c:v>
                </c:pt>
                <c:pt idx="22">
                  <c:v>0.1717370416760538</c:v>
                </c:pt>
                <c:pt idx="23">
                  <c:v>0.17534045212091792</c:v>
                </c:pt>
                <c:pt idx="24">
                  <c:v>0.17259127945640723</c:v>
                </c:pt>
                <c:pt idx="25">
                  <c:v>0.1735358813895413</c:v>
                </c:pt>
                <c:pt idx="26">
                  <c:v>0.17249442504411266</c:v>
                </c:pt>
                <c:pt idx="27">
                  <c:v>0.16885754653183524</c:v>
                </c:pt>
                <c:pt idx="28">
                  <c:v>0.1657766068280418</c:v>
                </c:pt>
                <c:pt idx="29">
                  <c:v>0.16231567038236971</c:v>
                </c:pt>
                <c:pt idx="30">
                  <c:v>0.1621308752717976</c:v>
                </c:pt>
                <c:pt idx="31">
                  <c:v>0.1615592304077026</c:v>
                </c:pt>
                <c:pt idx="32">
                  <c:v>0.1555532006972013</c:v>
                </c:pt>
                <c:pt idx="33">
                  <c:v>0.15092081801898394</c:v>
                </c:pt>
                <c:pt idx="34">
                  <c:v>0.14882223156675686</c:v>
                </c:pt>
                <c:pt idx="35">
                  <c:v>0.14715038781663756</c:v>
                </c:pt>
                <c:pt idx="36">
                  <c:v>0.1435016632310147</c:v>
                </c:pt>
                <c:pt idx="37">
                  <c:v>0.13617044146912607</c:v>
                </c:pt>
                <c:pt idx="38">
                  <c:v>0.13433610399332524</c:v>
                </c:pt>
                <c:pt idx="39">
                  <c:v>0.13350191691531235</c:v>
                </c:pt>
                <c:pt idx="40">
                  <c:v>0.13114799131302324</c:v>
                </c:pt>
                <c:pt idx="41">
                  <c:v>0.12865527188824413</c:v>
                </c:pt>
                <c:pt idx="42">
                  <c:v>0.1269238400181968</c:v>
                </c:pt>
                <c:pt idx="43">
                  <c:v>0.12308045949951431</c:v>
                </c:pt>
                <c:pt idx="44">
                  <c:v>0.12134647601765493</c:v>
                </c:pt>
                <c:pt idx="45">
                  <c:v>0.11906645225497355</c:v>
                </c:pt>
                <c:pt idx="46">
                  <c:v>0.12104690175886922</c:v>
                </c:pt>
                <c:pt idx="47">
                  <c:v>0.11740317895422743</c:v>
                </c:pt>
                <c:pt idx="48">
                  <c:v>0.1151539530359507</c:v>
                </c:pt>
                <c:pt idx="49">
                  <c:v>0.11093161531314116</c:v>
                </c:pt>
                <c:pt idx="50">
                  <c:v>0.1088902532749302</c:v>
                </c:pt>
                <c:pt idx="51">
                  <c:v>0.10769156499784897</c:v>
                </c:pt>
                <c:pt idx="52">
                  <c:v>0.10411501689494337</c:v>
                </c:pt>
                <c:pt idx="53">
                  <c:v>0.10472115816120219</c:v>
                </c:pt>
                <c:pt idx="54">
                  <c:v>0.10413767336605849</c:v>
                </c:pt>
                <c:pt idx="55">
                  <c:v>0.1036605757986022</c:v>
                </c:pt>
                <c:pt idx="56">
                  <c:v>0.10221267236868797</c:v>
                </c:pt>
                <c:pt idx="57">
                  <c:v>0.10388556929965384</c:v>
                </c:pt>
                <c:pt idx="58">
                  <c:v>0.10335241507018239</c:v>
                </c:pt>
                <c:pt idx="59">
                  <c:v>0.10181428052693196</c:v>
                </c:pt>
                <c:pt idx="60">
                  <c:v>0.10005439446589424</c:v>
                </c:pt>
                <c:pt idx="61">
                  <c:v>0.09999159202836823</c:v>
                </c:pt>
              </c:numCache>
            </c:numRef>
          </c:yVal>
          <c:smooth val="0"/>
        </c:ser>
        <c:axId val="36668290"/>
        <c:axId val="61579155"/>
      </c:scatterChart>
      <c:valAx>
        <c:axId val="366682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UNPop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crossBetween val="midCat"/>
        <c:dispUnits/>
      </c:val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8290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12275"/>
          <c:w val="0.90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ProdConTrade!$A$6:$A$57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ProdConTrade!$E$6:$E$57</c:f>
              <c:numCache>
                <c:ptCount val="52"/>
                <c:pt idx="0">
                  <c:v>75.816</c:v>
                </c:pt>
                <c:pt idx="1">
                  <c:v>87.155</c:v>
                </c:pt>
                <c:pt idx="2">
                  <c:v>86.138</c:v>
                </c:pt>
                <c:pt idx="3">
                  <c:v>102.407</c:v>
                </c:pt>
                <c:pt idx="4">
                  <c:v>100.606</c:v>
                </c:pt>
                <c:pt idx="5">
                  <c:v>116.255</c:v>
                </c:pt>
                <c:pt idx="6">
                  <c:v>109.825</c:v>
                </c:pt>
                <c:pt idx="7">
                  <c:v>104.93</c:v>
                </c:pt>
                <c:pt idx="8">
                  <c:v>98.339</c:v>
                </c:pt>
                <c:pt idx="9">
                  <c:v>111.927</c:v>
                </c:pt>
                <c:pt idx="10">
                  <c:v>119.226</c:v>
                </c:pt>
                <c:pt idx="11">
                  <c:v>122.656</c:v>
                </c:pt>
                <c:pt idx="12">
                  <c:v>137.556</c:v>
                </c:pt>
                <c:pt idx="13">
                  <c:v>143.329</c:v>
                </c:pt>
                <c:pt idx="14">
                  <c:v>129.584</c:v>
                </c:pt>
                <c:pt idx="15">
                  <c:v>152.283</c:v>
                </c:pt>
                <c:pt idx="16">
                  <c:v>153.442</c:v>
                </c:pt>
                <c:pt idx="17">
                  <c:v>160.544</c:v>
                </c:pt>
                <c:pt idx="18">
                  <c:v>176.739</c:v>
                </c:pt>
                <c:pt idx="19">
                  <c:v>194.098</c:v>
                </c:pt>
                <c:pt idx="20">
                  <c:v>211.993</c:v>
                </c:pt>
                <c:pt idx="21">
                  <c:v>210.07</c:v>
                </c:pt>
                <c:pt idx="22">
                  <c:v>195.872</c:v>
                </c:pt>
                <c:pt idx="23">
                  <c:v>205.632</c:v>
                </c:pt>
                <c:pt idx="24">
                  <c:v>214.212</c:v>
                </c:pt>
                <c:pt idx="25">
                  <c:v>175.871</c:v>
                </c:pt>
                <c:pt idx="26">
                  <c:v>186.958</c:v>
                </c:pt>
                <c:pt idx="27">
                  <c:v>212.898</c:v>
                </c:pt>
                <c:pt idx="28">
                  <c:v>219.414</c:v>
                </c:pt>
                <c:pt idx="29">
                  <c:v>218.557</c:v>
                </c:pt>
                <c:pt idx="30">
                  <c:v>205.656</c:v>
                </c:pt>
                <c:pt idx="31">
                  <c:v>218.378</c:v>
                </c:pt>
                <c:pt idx="32">
                  <c:v>219.052</c:v>
                </c:pt>
                <c:pt idx="33">
                  <c:v>207.102</c:v>
                </c:pt>
                <c:pt idx="34">
                  <c:v>212.775</c:v>
                </c:pt>
                <c:pt idx="35">
                  <c:v>213.548</c:v>
                </c:pt>
                <c:pt idx="36">
                  <c:v>219.513</c:v>
                </c:pt>
                <c:pt idx="37">
                  <c:v>217.235</c:v>
                </c:pt>
                <c:pt idx="38">
                  <c:v>220.734</c:v>
                </c:pt>
                <c:pt idx="39">
                  <c:v>241.168</c:v>
                </c:pt>
                <c:pt idx="40">
                  <c:v>229.864</c:v>
                </c:pt>
                <c:pt idx="41">
                  <c:v>234.923</c:v>
                </c:pt>
                <c:pt idx="42">
                  <c:v>236.568</c:v>
                </c:pt>
                <c:pt idx="43">
                  <c:v>239.392</c:v>
                </c:pt>
                <c:pt idx="44">
                  <c:v>241.049</c:v>
                </c:pt>
                <c:pt idx="45">
                  <c:v>253.997</c:v>
                </c:pt>
                <c:pt idx="46">
                  <c:v>261.038</c:v>
                </c:pt>
                <c:pt idx="47">
                  <c:v>276.093</c:v>
                </c:pt>
                <c:pt idx="48">
                  <c:v>285.498</c:v>
                </c:pt>
                <c:pt idx="49">
                  <c:v>289.949</c:v>
                </c:pt>
                <c:pt idx="50">
                  <c:v>281.278</c:v>
                </c:pt>
                <c:pt idx="51">
                  <c:v>289.965</c:v>
                </c:pt>
              </c:numCache>
            </c:numRef>
          </c:yVal>
          <c:smooth val="0"/>
        </c:ser>
        <c:axId val="17341484"/>
        <c:axId val="21855629"/>
      </c:scatterChart>
      <c:valAx>
        <c:axId val="1734148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55629"/>
        <c:crosses val="autoZero"/>
        <c:crossBetween val="midCat"/>
        <c:dispUnits/>
      </c:valAx>
      <c:valAx>
        <c:axId val="21855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1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0.244</cdr:y>
    </cdr:from>
    <cdr:to>
      <cdr:x>1</cdr:x>
      <cdr:y>0.785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19200"/>
          <a:ext cx="25717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0.23525</cdr:y>
    </cdr:from>
    <cdr:to>
      <cdr:x>0.9995</cdr:x>
      <cdr:y>0.77625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1715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0.23725</cdr:y>
    </cdr:from>
    <cdr:to>
      <cdr:x>0.9975</cdr:x>
      <cdr:y>0.7785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19062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0.2125</cdr:y>
    </cdr:from>
    <cdr:to>
      <cdr:x>0.9995</cdr:x>
      <cdr:y>0.7535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0572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0.05025</cdr:y>
    </cdr:from>
    <cdr:to>
      <cdr:x>0.791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247650"/>
          <a:ext cx="2809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Grain Exports, 1960-2011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0.957</cdr:x>
      <cdr:y>0.23775</cdr:y>
    </cdr:from>
    <cdr:to>
      <cdr:x>0.9995</cdr:x>
      <cdr:y>0.78025</cdr:y>
    </cdr:to>
    <cdr:sp>
      <cdr:nvSpPr>
        <cdr:cNvPr id="2" name="Text Box 5"/>
        <cdr:cNvSpPr txBox="1">
          <a:spLocks noChangeArrowheads="1"/>
        </cdr:cNvSpPr>
      </cdr:nvSpPr>
      <cdr:spPr>
        <a:xfrm>
          <a:off x="5676900" y="1190625"/>
          <a:ext cx="24765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0.05025</cdr:y>
    </cdr:from>
    <cdr:to>
      <cdr:x>0.974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247650"/>
          <a:ext cx="510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World Grain Imports as a Share of Consumption, 1960-2011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0.95725</cdr:x>
      <cdr:y>0.24225</cdr:y>
    </cdr:from>
    <cdr:to>
      <cdr:x>1</cdr:x>
      <cdr:y>0.7845</cdr:y>
    </cdr:to>
    <cdr:sp>
      <cdr:nvSpPr>
        <cdr:cNvPr id="2" name="Text Box 5"/>
        <cdr:cNvSpPr txBox="1">
          <a:spLocks noChangeArrowheads="1"/>
        </cdr:cNvSpPr>
      </cdr:nvSpPr>
      <cdr:spPr>
        <a:xfrm>
          <a:off x="5676900" y="1209675"/>
          <a:ext cx="25717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0.5065</cdr:y>
    </cdr:from>
    <cdr:to>
      <cdr:x>0.968</cdr:x>
      <cdr:y>0.55025</cdr:y>
    </cdr:to>
    <cdr:sp>
      <cdr:nvSpPr>
        <cdr:cNvPr id="1" name="TextBox 1"/>
        <cdr:cNvSpPr txBox="1">
          <a:spLocks noChangeArrowheads="1"/>
        </cdr:cNvSpPr>
      </cdr:nvSpPr>
      <cdr:spPr>
        <a:xfrm>
          <a:off x="4914900" y="2533650"/>
          <a:ext cx="828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Rice</a:t>
          </a:r>
        </a:p>
      </cdr:txBody>
    </cdr:sp>
  </cdr:relSizeAnchor>
  <cdr:relSizeAnchor xmlns:cdr="http://schemas.openxmlformats.org/drawingml/2006/chartDrawing">
    <cdr:from>
      <cdr:x>0.83125</cdr:x>
      <cdr:y>0.36825</cdr:y>
    </cdr:from>
    <cdr:to>
      <cdr:x>0.9445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184785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0.82875</cdr:x>
      <cdr:y>0.22275</cdr:y>
    </cdr:from>
    <cdr:to>
      <cdr:x>0.946</cdr:x>
      <cdr:y>0.293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1114425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0.95425</cdr:x>
      <cdr:y>0.233</cdr:y>
    </cdr:from>
    <cdr:to>
      <cdr:x>0.99725</cdr:x>
      <cdr:y>0.774</cdr:y>
    </cdr:to>
    <cdr:sp>
      <cdr:nvSpPr>
        <cdr:cNvPr id="4" name="Text Box 5"/>
        <cdr:cNvSpPr txBox="1">
          <a:spLocks noChangeArrowheads="1"/>
        </cdr:cNvSpPr>
      </cdr:nvSpPr>
      <cdr:spPr>
        <a:xfrm>
          <a:off x="5657850" y="1162050"/>
          <a:ext cx="25717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0.6655</cdr:x>
      <cdr:y>0.53125</cdr:y>
    </cdr:from>
    <cdr:to>
      <cdr:x>0.82875</cdr:x>
      <cdr:y>0.584</cdr:y>
    </cdr:to>
    <cdr:sp>
      <cdr:nvSpPr>
        <cdr:cNvPr id="1" name="TextBox 1"/>
        <cdr:cNvSpPr txBox="1">
          <a:spLocks noChangeArrowheads="1"/>
        </cdr:cNvSpPr>
      </cdr:nvSpPr>
      <cdr:spPr>
        <a:xfrm>
          <a:off x="3943350" y="2657475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0.49875</cdr:x>
      <cdr:y>0.461</cdr:y>
    </cdr:from>
    <cdr:to>
      <cdr:x>0.62175</cdr:x>
      <cdr:y>0.502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23050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Rice</a:t>
          </a:r>
        </a:p>
      </cdr:txBody>
    </cdr:sp>
  </cdr:relSizeAnchor>
  <cdr:relSizeAnchor xmlns:cdr="http://schemas.openxmlformats.org/drawingml/2006/chartDrawing">
    <cdr:from>
      <cdr:x>0.781</cdr:x>
      <cdr:y>0.32725</cdr:y>
    </cdr:from>
    <cdr:to>
      <cdr:x>0.95025</cdr:x>
      <cdr:y>0.36825</cdr:y>
    </cdr:to>
    <cdr:sp>
      <cdr:nvSpPr>
        <cdr:cNvPr id="3" name="TextBox 3"/>
        <cdr:cNvSpPr txBox="1">
          <a:spLocks noChangeArrowheads="1"/>
        </cdr:cNvSpPr>
      </cdr:nvSpPr>
      <cdr:spPr>
        <a:xfrm>
          <a:off x="4629150" y="1638300"/>
          <a:ext cx="1000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0.95725</cdr:x>
      <cdr:y>0.24975</cdr:y>
    </cdr:from>
    <cdr:to>
      <cdr:x>1</cdr:x>
      <cdr:y>0.7915</cdr:y>
    </cdr:to>
    <cdr:sp>
      <cdr:nvSpPr>
        <cdr:cNvPr id="4" name="Text Box 5"/>
        <cdr:cNvSpPr txBox="1">
          <a:spLocks noChangeArrowheads="1"/>
        </cdr:cNvSpPr>
      </cdr:nvSpPr>
      <cdr:spPr>
        <a:xfrm>
          <a:off x="5676900" y="1247775"/>
          <a:ext cx="25717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0.20525</cdr:y>
    </cdr:from>
    <cdr:to>
      <cdr:x>0.97975</cdr:x>
      <cdr:y>0.2645</cdr:y>
    </cdr:to>
    <cdr:sp>
      <cdr:nvSpPr>
        <cdr:cNvPr id="1" name="TextBox 1"/>
        <cdr:cNvSpPr txBox="1">
          <a:spLocks noChangeArrowheads="1"/>
        </cdr:cNvSpPr>
      </cdr:nvSpPr>
      <cdr:spPr>
        <a:xfrm>
          <a:off x="4943475" y="1028700"/>
          <a:ext cx="86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0.83975</cdr:x>
      <cdr:y>0.4515</cdr:y>
    </cdr:from>
    <cdr:to>
      <cdr:x>0.97625</cdr:x>
      <cdr:y>0.5035</cdr:y>
    </cdr:to>
    <cdr:sp>
      <cdr:nvSpPr>
        <cdr:cNvPr id="2" name="TextBox 2"/>
        <cdr:cNvSpPr txBox="1">
          <a:spLocks noChangeArrowheads="1"/>
        </cdr:cNvSpPr>
      </cdr:nvSpPr>
      <cdr:spPr>
        <a:xfrm>
          <a:off x="4981575" y="2257425"/>
          <a:ext cx="809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0.82575</cdr:x>
      <cdr:y>0.309</cdr:y>
    </cdr:from>
    <cdr:to>
      <cdr:x>1</cdr:x>
      <cdr:y>0.3755</cdr:y>
    </cdr:to>
    <cdr:sp>
      <cdr:nvSpPr>
        <cdr:cNvPr id="3" name="TextBox 3"/>
        <cdr:cNvSpPr txBox="1">
          <a:spLocks noChangeArrowheads="1"/>
        </cdr:cNvSpPr>
      </cdr:nvSpPr>
      <cdr:spPr>
        <a:xfrm>
          <a:off x="4895850" y="1543050"/>
          <a:ext cx="1038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Rice</a:t>
          </a:r>
        </a:p>
      </cdr:txBody>
    </cdr:sp>
  </cdr:relSizeAnchor>
  <cdr:relSizeAnchor xmlns:cdr="http://schemas.openxmlformats.org/drawingml/2006/chartDrawing">
    <cdr:from>
      <cdr:x>0.95725</cdr:x>
      <cdr:y>0.246</cdr:y>
    </cdr:from>
    <cdr:to>
      <cdr:x>1</cdr:x>
      <cdr:y>0.78725</cdr:y>
    </cdr:to>
    <cdr:sp>
      <cdr:nvSpPr>
        <cdr:cNvPr id="4" name="Text Box 5"/>
        <cdr:cNvSpPr txBox="1">
          <a:spLocks noChangeArrowheads="1"/>
        </cdr:cNvSpPr>
      </cdr:nvSpPr>
      <cdr:spPr>
        <a:xfrm>
          <a:off x="5676900" y="1228725"/>
          <a:ext cx="25717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0.244</cdr:y>
    </cdr:from>
    <cdr:to>
      <cdr:x>1</cdr:x>
      <cdr:y>0.785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19200"/>
          <a:ext cx="25717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0.24225</cdr:y>
    </cdr:from>
    <cdr:to>
      <cdr:x>0.9975</cdr:x>
      <cdr:y>0.7845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209675"/>
          <a:ext cx="247650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0.233</cdr:y>
    </cdr:from>
    <cdr:to>
      <cdr:x>0.9975</cdr:x>
      <cdr:y>0.774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1620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0.225</cdr:x>
      <cdr:y>0.5695</cdr:y>
    </cdr:from>
    <cdr:to>
      <cdr:x>0.43925</cdr:x>
      <cdr:y>0.604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2857500"/>
          <a:ext cx="1266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Exports</a:t>
          </a:r>
        </a:p>
      </cdr:txBody>
    </cdr:sp>
  </cdr:relSizeAnchor>
  <cdr:relSizeAnchor xmlns:cdr="http://schemas.openxmlformats.org/drawingml/2006/chartDrawing">
    <cdr:from>
      <cdr:x>0.55425</cdr:x>
      <cdr:y>0.49375</cdr:y>
    </cdr:from>
    <cdr:to>
      <cdr:x>0.85425</cdr:x>
      <cdr:y>0.528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2476500"/>
          <a:ext cx="1781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 Ethanol</a:t>
          </a:r>
        </a:p>
      </cdr:txBody>
    </cdr:sp>
  </cdr:relSizeAnchor>
  <cdr:relSizeAnchor xmlns:cdr="http://schemas.openxmlformats.org/drawingml/2006/chartDrawing">
    <cdr:from>
      <cdr:x>0.356</cdr:x>
      <cdr:y>0.256</cdr:y>
    </cdr:from>
    <cdr:to>
      <cdr:x>0.656</cdr:x>
      <cdr:y>0.29025</cdr:y>
    </cdr:to>
    <cdr:sp>
      <cdr:nvSpPr>
        <cdr:cNvPr id="3" name="Text Box 2"/>
        <cdr:cNvSpPr txBox="1">
          <a:spLocks noChangeArrowheads="1"/>
        </cdr:cNvSpPr>
      </cdr:nvSpPr>
      <cdr:spPr>
        <a:xfrm>
          <a:off x="2105025" y="1276350"/>
          <a:ext cx="1781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Feedgrain</a:t>
          </a:r>
        </a:p>
      </cdr:txBody>
    </cdr:sp>
  </cdr:relSizeAnchor>
  <cdr:relSizeAnchor xmlns:cdr="http://schemas.openxmlformats.org/drawingml/2006/chartDrawing">
    <cdr:from>
      <cdr:x>0.95875</cdr:x>
      <cdr:y>0.24225</cdr:y>
    </cdr:from>
    <cdr:to>
      <cdr:x>0.9995</cdr:x>
      <cdr:y>0.7825</cdr:y>
    </cdr:to>
    <cdr:sp>
      <cdr:nvSpPr>
        <cdr:cNvPr id="4" name="Text Box 5"/>
        <cdr:cNvSpPr txBox="1">
          <a:spLocks noChangeArrowheads="1"/>
        </cdr:cNvSpPr>
      </cdr:nvSpPr>
      <cdr:spPr>
        <a:xfrm>
          <a:off x="5686425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0.122</cdr:y>
    </cdr:from>
    <cdr:to>
      <cdr:x>0.986</cdr:x>
      <cdr:y>0.85075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57850" y="609600"/>
          <a:ext cx="190500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0.12575</cdr:y>
    </cdr:from>
    <cdr:to>
      <cdr:x>0.99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86425" y="628650"/>
          <a:ext cx="180975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0.26275</cdr:y>
    </cdr:from>
    <cdr:to>
      <cdr:x>0.9915</cdr:x>
      <cdr:y>0.775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29275" y="1314450"/>
          <a:ext cx="247650" cy="2571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0.2035</cdr:y>
    </cdr:from>
    <cdr:to>
      <cdr:x>0.98975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29275" y="10191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209675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hyperlink" Target="http://www.earth-policy.org/indicators/C54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9.140625" style="47" customWidth="1"/>
    <col min="4" max="4" width="14.28125" style="47" customWidth="1"/>
    <col min="5" max="16384" width="9.140625" style="47" customWidth="1"/>
  </cols>
  <sheetData>
    <row r="1" s="80" customFormat="1" ht="12.75">
      <c r="A1" s="117" t="s">
        <v>108</v>
      </c>
    </row>
    <row r="2" s="80" customFormat="1" ht="12.75">
      <c r="A2" s="22" t="s">
        <v>129</v>
      </c>
    </row>
    <row r="3" s="80" customFormat="1" ht="12.75">
      <c r="A3" s="116" t="s">
        <v>109</v>
      </c>
    </row>
    <row r="5" ht="12.75">
      <c r="A5" s="66" t="s">
        <v>13</v>
      </c>
    </row>
    <row r="6" ht="12.75">
      <c r="A6" s="67" t="s">
        <v>21</v>
      </c>
    </row>
    <row r="7" ht="12.75">
      <c r="A7" s="67" t="s">
        <v>115</v>
      </c>
    </row>
    <row r="9" ht="12.75">
      <c r="A9" s="66" t="s">
        <v>15</v>
      </c>
    </row>
    <row r="10" ht="12.75">
      <c r="A10" s="67" t="s">
        <v>22</v>
      </c>
    </row>
    <row r="11" ht="12.75">
      <c r="A11" s="53"/>
    </row>
    <row r="12" ht="12.75">
      <c r="A12" s="66" t="s">
        <v>14</v>
      </c>
    </row>
    <row r="13" ht="12.75">
      <c r="A13" s="114" t="s">
        <v>105</v>
      </c>
    </row>
    <row r="14" ht="12.75">
      <c r="A14" s="47" t="s">
        <v>23</v>
      </c>
    </row>
    <row r="16" ht="12.75">
      <c r="A16" s="66" t="s">
        <v>16</v>
      </c>
    </row>
    <row r="17" ht="12.75">
      <c r="A17" s="47" t="s">
        <v>24</v>
      </c>
    </row>
    <row r="18" ht="12.75">
      <c r="A18" s="47" t="s">
        <v>25</v>
      </c>
    </row>
    <row r="20" spans="1:5" ht="12.75">
      <c r="A20" s="66" t="s">
        <v>12</v>
      </c>
      <c r="E20" s="80"/>
    </row>
    <row r="21" ht="12.75">
      <c r="A21" s="67" t="s">
        <v>26</v>
      </c>
    </row>
    <row r="22" ht="12.75">
      <c r="A22" s="67" t="s">
        <v>27</v>
      </c>
    </row>
    <row r="23" ht="12.75">
      <c r="A23" s="67"/>
    </row>
    <row r="24" ht="12.75">
      <c r="A24" s="66" t="s">
        <v>98</v>
      </c>
    </row>
    <row r="25" ht="12.75">
      <c r="A25" s="67" t="s">
        <v>91</v>
      </c>
    </row>
    <row r="26" ht="12.75">
      <c r="A26" s="67" t="s">
        <v>92</v>
      </c>
    </row>
    <row r="27" ht="12.75">
      <c r="A27" s="67"/>
    </row>
    <row r="28" ht="12.75">
      <c r="A28" s="66" t="s">
        <v>88</v>
      </c>
    </row>
    <row r="29" ht="12.75">
      <c r="A29" s="67" t="s">
        <v>93</v>
      </c>
    </row>
    <row r="30" ht="12.75">
      <c r="A30" s="67"/>
    </row>
    <row r="31" ht="12.75">
      <c r="A31" s="66" t="s">
        <v>89</v>
      </c>
    </row>
    <row r="32" ht="12.75">
      <c r="A32" s="67" t="s">
        <v>94</v>
      </c>
    </row>
    <row r="33" ht="12.75">
      <c r="A33" s="67"/>
    </row>
    <row r="34" ht="12.75">
      <c r="A34" s="66" t="s">
        <v>106</v>
      </c>
    </row>
    <row r="35" ht="12.75">
      <c r="A35" s="67" t="s">
        <v>84</v>
      </c>
    </row>
    <row r="36" ht="12.75">
      <c r="A36" s="67"/>
    </row>
    <row r="37" ht="12.75">
      <c r="A37" s="66" t="s">
        <v>72</v>
      </c>
    </row>
    <row r="38" ht="12.75">
      <c r="A38" s="67"/>
    </row>
    <row r="39" s="80" customFormat="1" ht="12.75">
      <c r="A39" s="116" t="s">
        <v>73</v>
      </c>
    </row>
    <row r="40" ht="12.75">
      <c r="A40" s="67"/>
    </row>
    <row r="41" ht="12.75">
      <c r="A41" s="66" t="s">
        <v>74</v>
      </c>
    </row>
    <row r="42" ht="12.75">
      <c r="A42" s="110"/>
    </row>
    <row r="43" ht="12.75">
      <c r="A43" s="66" t="s">
        <v>77</v>
      </c>
    </row>
    <row r="44" s="80" customFormat="1" ht="12.75">
      <c r="A44" s="118" t="s">
        <v>104</v>
      </c>
    </row>
    <row r="45" ht="12.75">
      <c r="A45" s="94" t="s">
        <v>79</v>
      </c>
    </row>
    <row r="46" ht="12.75">
      <c r="A46" s="94"/>
    </row>
    <row r="47" spans="1:10" s="80" customFormat="1" ht="12.75">
      <c r="A47" s="116" t="s">
        <v>111</v>
      </c>
      <c r="J47" s="80" t="s">
        <v>110</v>
      </c>
    </row>
    <row r="48" s="80" customFormat="1" ht="12.75">
      <c r="A48" s="119" t="s">
        <v>114</v>
      </c>
    </row>
    <row r="49" s="80" customFormat="1" ht="12.75">
      <c r="A49" s="119"/>
    </row>
    <row r="50" s="80" customFormat="1" ht="12.75">
      <c r="A50" s="116" t="s">
        <v>128</v>
      </c>
    </row>
    <row r="51" s="80" customFormat="1" ht="12.75">
      <c r="A51" s="119" t="s">
        <v>126</v>
      </c>
    </row>
    <row r="52" s="80" customFormat="1" ht="12.75">
      <c r="A52" s="119" t="s">
        <v>125</v>
      </c>
    </row>
    <row r="53" spans="1:7" ht="12.75">
      <c r="A53" s="18"/>
      <c r="B53" s="18"/>
      <c r="C53" s="18"/>
      <c r="D53" s="18"/>
      <c r="E53" s="18"/>
      <c r="F53" s="18"/>
      <c r="G53" s="18"/>
    </row>
    <row r="54" ht="12.75">
      <c r="A54" s="66" t="s">
        <v>20</v>
      </c>
    </row>
  </sheetData>
  <sheetProtection/>
  <hyperlinks>
    <hyperlink ref="A54" r:id="rId1" display="http://www.earth-policy.org"/>
    <hyperlink ref="A9" location="ProdPerCap!A1" display="World Grain Production Per Person, 1950-2011"/>
    <hyperlink ref="A12" location="Balance!A1" display="World Grain Production and Consumption, 1960-2011"/>
    <hyperlink ref="A16" location="Stocks!A1" display="World Grain Consumption and Stocks, 1960-2011"/>
    <hyperlink ref="A20" location="AreaPerCap!A1" display="World Grainland Area Per Person, 1950-2011"/>
    <hyperlink ref="A5" location="ProdAreaYield!A1" display="World Grain Production, Area, and Yield, 1950-2011"/>
    <hyperlink ref="A47" location="'USCorn Exports &amp; Ethanol'!A1" display="U.S. Corn Production and Use for Fuel Ethanol and for Exports, 1980-2011"/>
    <hyperlink ref="A37" location="Top10Prod!A1" display="Top 10 Producers of Corn, Wheat, Rice, and Total Grain, 2011"/>
    <hyperlink ref="A39" location="Top10Import!A1" display="Top 10 Importers of Corn, Wheat, Rice, and Total Grains, 2011"/>
    <hyperlink ref="A41" location="Top10Export!A1" display="Top 10 Exporters of Corn, Wheat, Rice, and Total Grains, 2011"/>
    <hyperlink ref="A34" location="'CornWheatRice Yield'!A1" display="World Corn, Wheat, and Rice Yields, 1960-2011"/>
    <hyperlink ref="A43" location="Feed!A1" display="World Feedgrain Use as Share of Total Grain Consumption, 1960-2011"/>
    <hyperlink ref="A31" location="'CornWheatRice Area'!A1" display="World Corn, Wheat, and Rice Area, 1960-2011"/>
    <hyperlink ref="A28" location="'CornWheatRice Prod'!A1" display="World Corn, Wheat, and Rice Production, 1960-2011"/>
    <hyperlink ref="A24" location="ProdConTrade!A1" display="World Grain Production, Consumption, and Trade, 1960-2011"/>
    <hyperlink ref="A50" location="'Food Price Indices'!A1" display="World Monthly Food Price Indices, January 1990 – October 2011"/>
    <hyperlink ref="A3" r:id="rId2" display="http://www.earth-policy.org/indicators/C54"/>
  </hyperlinks>
  <printOptions/>
  <pageMargins left="0.75" right="0.75" top="1" bottom="1" header="0.5" footer="0.5"/>
  <pageSetup horizontalDpi="600" verticalDpi="600" orientation="portrait" scale="85" r:id="rId3"/>
  <colBreaks count="1" manualBreakCount="1">
    <brk id="10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2.7109375" style="23" customWidth="1"/>
    <col min="3" max="3" width="14.421875" style="23" bestFit="1" customWidth="1"/>
    <col min="4" max="4" width="15.28125" style="23" bestFit="1" customWidth="1"/>
    <col min="5" max="16384" width="9.140625" style="23" customWidth="1"/>
  </cols>
  <sheetData>
    <row r="1" ht="12.75">
      <c r="A1" s="22" t="s">
        <v>106</v>
      </c>
    </row>
    <row r="3" spans="1:4" ht="12.75">
      <c r="A3" s="24" t="s">
        <v>0</v>
      </c>
      <c r="B3" s="65" t="s">
        <v>28</v>
      </c>
      <c r="C3" s="65" t="s">
        <v>29</v>
      </c>
      <c r="D3" s="65" t="s">
        <v>30</v>
      </c>
    </row>
    <row r="4" spans="1:4" ht="12.75">
      <c r="A4" s="26"/>
      <c r="B4" s="148" t="s">
        <v>78</v>
      </c>
      <c r="C4" s="148"/>
      <c r="D4" s="148"/>
    </row>
    <row r="6" spans="1:7" ht="12.75">
      <c r="A6" s="26">
        <v>1960</v>
      </c>
      <c r="B6" s="95">
        <v>1.95</v>
      </c>
      <c r="C6" s="39">
        <v>1.15</v>
      </c>
      <c r="D6" s="37">
        <v>1.84</v>
      </c>
      <c r="E6" s="40"/>
      <c r="F6" s="39"/>
      <c r="G6" s="38"/>
    </row>
    <row r="7" spans="1:7" ht="12.75">
      <c r="A7" s="26">
        <v>1961</v>
      </c>
      <c r="B7" s="95">
        <v>2.02</v>
      </c>
      <c r="C7" s="39">
        <v>1.08</v>
      </c>
      <c r="D7" s="37">
        <v>1.86</v>
      </c>
      <c r="E7" s="40"/>
      <c r="F7" s="39"/>
      <c r="G7" s="38"/>
    </row>
    <row r="8" spans="1:7" ht="12.75">
      <c r="A8" s="26">
        <v>1962</v>
      </c>
      <c r="B8" s="95">
        <v>2.03</v>
      </c>
      <c r="C8" s="39">
        <v>1.19</v>
      </c>
      <c r="D8" s="37">
        <v>1.91</v>
      </c>
      <c r="E8" s="40"/>
      <c r="F8" s="39"/>
      <c r="G8" s="38"/>
    </row>
    <row r="9" spans="1:7" ht="12.75">
      <c r="A9" s="26">
        <v>1963</v>
      </c>
      <c r="B9" s="95">
        <v>2.02</v>
      </c>
      <c r="C9" s="39">
        <v>1.12</v>
      </c>
      <c r="D9" s="37">
        <v>2.05</v>
      </c>
      <c r="E9" s="40"/>
      <c r="F9" s="39"/>
      <c r="G9" s="38"/>
    </row>
    <row r="10" spans="1:7" ht="12.75">
      <c r="A10" s="26">
        <v>1964</v>
      </c>
      <c r="B10" s="95">
        <v>2.03</v>
      </c>
      <c r="C10" s="39">
        <v>1.23</v>
      </c>
      <c r="D10" s="37">
        <v>2.12</v>
      </c>
      <c r="E10" s="40"/>
      <c r="F10" s="39"/>
      <c r="G10" s="38"/>
    </row>
    <row r="11" spans="1:7" ht="12.75">
      <c r="A11" s="26">
        <v>1965</v>
      </c>
      <c r="B11" s="95">
        <v>2.16</v>
      </c>
      <c r="C11" s="39">
        <v>1.2</v>
      </c>
      <c r="D11" s="37">
        <v>2.05</v>
      </c>
      <c r="E11" s="40"/>
      <c r="F11" s="39"/>
      <c r="G11" s="38"/>
    </row>
    <row r="12" spans="1:7" ht="12.75">
      <c r="A12" s="26">
        <v>1966</v>
      </c>
      <c r="B12" s="95">
        <v>2.28</v>
      </c>
      <c r="C12" s="39">
        <v>1.41</v>
      </c>
      <c r="D12" s="37">
        <v>2.09</v>
      </c>
      <c r="E12" s="40"/>
      <c r="F12" s="39"/>
      <c r="G12" s="38"/>
    </row>
    <row r="13" spans="1:7" ht="12.75">
      <c r="A13" s="26">
        <v>1967</v>
      </c>
      <c r="B13" s="95">
        <v>2.38</v>
      </c>
      <c r="C13" s="39">
        <v>1.33</v>
      </c>
      <c r="D13" s="37">
        <v>2.18</v>
      </c>
      <c r="E13" s="40"/>
      <c r="F13" s="39"/>
      <c r="G13" s="38"/>
    </row>
    <row r="14" spans="1:7" ht="12.75">
      <c r="A14" s="26">
        <v>1968</v>
      </c>
      <c r="B14" s="95">
        <v>2.32</v>
      </c>
      <c r="C14" s="39">
        <v>1.45</v>
      </c>
      <c r="D14" s="37">
        <v>2.22</v>
      </c>
      <c r="E14" s="40"/>
      <c r="F14" s="39"/>
      <c r="G14" s="38"/>
    </row>
    <row r="15" spans="1:7" ht="12.75">
      <c r="A15" s="26">
        <v>1969</v>
      </c>
      <c r="B15" s="95">
        <v>2.46</v>
      </c>
      <c r="C15" s="39">
        <v>1.4</v>
      </c>
      <c r="D15" s="37">
        <v>2.25</v>
      </c>
      <c r="E15" s="40"/>
      <c r="F15" s="39"/>
      <c r="G15" s="38"/>
    </row>
    <row r="16" spans="1:7" ht="12.75">
      <c r="A16" s="26">
        <v>1970</v>
      </c>
      <c r="B16" s="95">
        <v>2.38</v>
      </c>
      <c r="C16" s="39">
        <v>1.48</v>
      </c>
      <c r="D16" s="37">
        <v>2.36</v>
      </c>
      <c r="E16" s="40"/>
      <c r="F16" s="39"/>
      <c r="G16" s="38"/>
    </row>
    <row r="17" spans="1:7" ht="12.75">
      <c r="A17" s="26">
        <v>1971</v>
      </c>
      <c r="B17" s="95">
        <v>2.65</v>
      </c>
      <c r="C17" s="39">
        <v>1.62</v>
      </c>
      <c r="D17" s="37">
        <v>2.35</v>
      </c>
      <c r="E17" s="40"/>
      <c r="F17" s="39"/>
      <c r="G17" s="38"/>
    </row>
    <row r="18" spans="1:7" ht="12.75">
      <c r="A18" s="26">
        <v>1972</v>
      </c>
      <c r="B18" s="95">
        <v>2.69</v>
      </c>
      <c r="C18" s="39">
        <v>1.6</v>
      </c>
      <c r="D18" s="37">
        <v>2.31</v>
      </c>
      <c r="E18" s="40"/>
      <c r="F18" s="39"/>
      <c r="G18" s="38"/>
    </row>
    <row r="19" spans="1:7" ht="12.75">
      <c r="A19" s="26">
        <v>1973</v>
      </c>
      <c r="B19" s="95">
        <v>2.8</v>
      </c>
      <c r="C19" s="39">
        <v>1.69</v>
      </c>
      <c r="D19" s="37">
        <v>2.45</v>
      </c>
      <c r="E19" s="40"/>
      <c r="F19" s="39"/>
      <c r="G19" s="38"/>
    </row>
    <row r="20" spans="1:7" ht="12.75">
      <c r="A20" s="26">
        <v>1974</v>
      </c>
      <c r="B20" s="95">
        <v>2.52</v>
      </c>
      <c r="C20" s="39">
        <v>1.61</v>
      </c>
      <c r="D20" s="37">
        <v>2.4</v>
      </c>
      <c r="E20" s="40"/>
      <c r="F20" s="39"/>
      <c r="G20" s="38"/>
    </row>
    <row r="21" spans="1:7" ht="12.75">
      <c r="A21" s="26">
        <v>1975</v>
      </c>
      <c r="B21" s="95">
        <v>2.78</v>
      </c>
      <c r="C21" s="39">
        <v>1.57</v>
      </c>
      <c r="D21" s="37">
        <v>2.5</v>
      </c>
      <c r="E21" s="40"/>
      <c r="F21" s="39"/>
      <c r="G21" s="38"/>
    </row>
    <row r="22" spans="1:7" ht="12.75">
      <c r="A22" s="26">
        <v>1976</v>
      </c>
      <c r="B22" s="95">
        <v>2.87</v>
      </c>
      <c r="C22" s="39">
        <v>1.78</v>
      </c>
      <c r="D22" s="37">
        <v>2.45</v>
      </c>
      <c r="E22" s="40"/>
      <c r="F22" s="39"/>
      <c r="G22" s="38"/>
    </row>
    <row r="23" spans="1:7" ht="12.75">
      <c r="A23" s="26">
        <v>1977</v>
      </c>
      <c r="B23" s="95">
        <v>2.91</v>
      </c>
      <c r="C23" s="39">
        <v>1.66</v>
      </c>
      <c r="D23" s="37">
        <v>2.58</v>
      </c>
      <c r="E23" s="40"/>
      <c r="F23" s="39"/>
      <c r="G23" s="38"/>
    </row>
    <row r="24" spans="1:7" ht="12.75">
      <c r="A24" s="26">
        <v>1978</v>
      </c>
      <c r="B24" s="95">
        <v>3.11</v>
      </c>
      <c r="C24" s="39">
        <v>1.92</v>
      </c>
      <c r="D24" s="37">
        <v>2.69</v>
      </c>
      <c r="E24" s="40"/>
      <c r="F24" s="39"/>
      <c r="G24" s="38"/>
    </row>
    <row r="25" spans="1:7" ht="12.75">
      <c r="A25" s="26">
        <v>1979</v>
      </c>
      <c r="B25" s="95">
        <v>3.34</v>
      </c>
      <c r="C25" s="39">
        <v>1.83</v>
      </c>
      <c r="D25" s="37">
        <v>2.66</v>
      </c>
      <c r="F25" s="39"/>
      <c r="G25" s="38"/>
    </row>
    <row r="26" spans="1:7" ht="12.75">
      <c r="A26" s="26">
        <v>1980</v>
      </c>
      <c r="B26" s="95">
        <v>3.12</v>
      </c>
      <c r="C26" s="39">
        <v>1.84</v>
      </c>
      <c r="D26" s="37">
        <v>2.75</v>
      </c>
      <c r="E26" s="40"/>
      <c r="F26" s="39"/>
      <c r="G26" s="38"/>
    </row>
    <row r="27" spans="1:7" ht="12.75">
      <c r="A27" s="26">
        <v>1981</v>
      </c>
      <c r="B27" s="95">
        <v>3.32</v>
      </c>
      <c r="C27" s="39">
        <v>1.86</v>
      </c>
      <c r="D27" s="37">
        <v>2.83</v>
      </c>
      <c r="E27" s="40"/>
      <c r="F27" s="39"/>
      <c r="G27" s="38"/>
    </row>
    <row r="28" spans="1:7" ht="12.75">
      <c r="A28" s="26">
        <v>1982</v>
      </c>
      <c r="B28" s="95">
        <v>3.51</v>
      </c>
      <c r="C28" s="39">
        <v>1.98</v>
      </c>
      <c r="D28" s="37">
        <v>2.98</v>
      </c>
      <c r="E28" s="40"/>
      <c r="F28" s="39"/>
      <c r="G28" s="38"/>
    </row>
    <row r="29" spans="1:7" ht="12.75">
      <c r="A29" s="26">
        <v>1983</v>
      </c>
      <c r="B29" s="95">
        <v>2.91</v>
      </c>
      <c r="C29" s="39">
        <v>2.11</v>
      </c>
      <c r="D29" s="37">
        <v>3.12</v>
      </c>
      <c r="E29" s="40"/>
      <c r="F29" s="39"/>
      <c r="G29" s="38"/>
    </row>
    <row r="30" spans="1:7" ht="12.75">
      <c r="A30" s="26">
        <v>1984</v>
      </c>
      <c r="B30" s="95">
        <v>3.55</v>
      </c>
      <c r="C30" s="39">
        <v>2.2</v>
      </c>
      <c r="D30" s="37">
        <v>3.23</v>
      </c>
      <c r="E30" s="40"/>
      <c r="F30" s="39"/>
      <c r="G30" s="38"/>
    </row>
    <row r="31" spans="1:7" ht="12.75">
      <c r="A31" s="26">
        <v>1985</v>
      </c>
      <c r="B31" s="95">
        <v>3.66</v>
      </c>
      <c r="C31" s="39">
        <v>2.15</v>
      </c>
      <c r="D31" s="37">
        <v>3.23</v>
      </c>
      <c r="E31" s="40"/>
      <c r="F31" s="39"/>
      <c r="G31" s="38"/>
    </row>
    <row r="32" spans="1:7" ht="12.75">
      <c r="A32" s="26">
        <v>1986</v>
      </c>
      <c r="B32" s="95">
        <v>3.61</v>
      </c>
      <c r="C32" s="39">
        <v>2.3</v>
      </c>
      <c r="D32" s="37">
        <v>3.21</v>
      </c>
      <c r="E32" s="40"/>
      <c r="F32" s="39"/>
      <c r="G32" s="38"/>
    </row>
    <row r="33" spans="1:7" ht="12.75">
      <c r="A33" s="26">
        <v>1987</v>
      </c>
      <c r="B33" s="95">
        <v>3.56</v>
      </c>
      <c r="C33" s="39">
        <v>2.27</v>
      </c>
      <c r="D33" s="37">
        <v>3.29</v>
      </c>
      <c r="E33" s="40"/>
      <c r="F33" s="39"/>
      <c r="G33" s="38"/>
    </row>
    <row r="34" spans="1:7" ht="12.75">
      <c r="A34" s="26">
        <v>1988</v>
      </c>
      <c r="B34" s="95">
        <v>3.18</v>
      </c>
      <c r="C34" s="39">
        <v>2.27</v>
      </c>
      <c r="D34" s="37">
        <v>3.35</v>
      </c>
      <c r="E34" s="40"/>
      <c r="F34" s="39"/>
      <c r="G34" s="38"/>
    </row>
    <row r="35" spans="1:7" ht="12.75">
      <c r="A35" s="26">
        <v>1989</v>
      </c>
      <c r="B35" s="95">
        <v>3.63</v>
      </c>
      <c r="C35" s="39">
        <v>2.36</v>
      </c>
      <c r="D35" s="37">
        <v>3.45</v>
      </c>
      <c r="E35" s="40"/>
      <c r="F35" s="39"/>
      <c r="G35" s="38"/>
    </row>
    <row r="36" spans="1:7" ht="12.75">
      <c r="A36" s="26">
        <v>1990</v>
      </c>
      <c r="B36" s="95">
        <v>3.73</v>
      </c>
      <c r="C36" s="39">
        <v>2.54</v>
      </c>
      <c r="D36" s="37">
        <v>3.53</v>
      </c>
      <c r="E36" s="40"/>
      <c r="F36" s="39"/>
      <c r="G36" s="38"/>
    </row>
    <row r="37" spans="1:7" ht="12.75">
      <c r="A37" s="26">
        <v>1991</v>
      </c>
      <c r="B37" s="95">
        <v>3.72</v>
      </c>
      <c r="C37" s="39">
        <v>2.43</v>
      </c>
      <c r="D37" s="37">
        <v>3.54</v>
      </c>
      <c r="E37" s="40"/>
      <c r="F37" s="39"/>
      <c r="G37" s="38"/>
    </row>
    <row r="38" spans="1:7" ht="12.75">
      <c r="A38" s="26">
        <v>1992</v>
      </c>
      <c r="B38" s="95">
        <v>4.02</v>
      </c>
      <c r="C38" s="39">
        <v>2.53</v>
      </c>
      <c r="D38" s="37">
        <v>3.58</v>
      </c>
      <c r="E38" s="40"/>
      <c r="F38" s="39"/>
      <c r="G38" s="38"/>
    </row>
    <row r="39" spans="1:7" ht="12.75">
      <c r="A39" s="63">
        <v>1993</v>
      </c>
      <c r="B39" s="95">
        <v>3.64</v>
      </c>
      <c r="C39" s="39">
        <v>2.52</v>
      </c>
      <c r="D39" s="37">
        <v>3.62</v>
      </c>
      <c r="E39" s="40"/>
      <c r="F39" s="39"/>
      <c r="G39" s="38"/>
    </row>
    <row r="40" spans="1:7" ht="12.75">
      <c r="A40" s="26">
        <v>1994</v>
      </c>
      <c r="B40" s="95">
        <v>4.14</v>
      </c>
      <c r="C40" s="39">
        <v>2.44</v>
      </c>
      <c r="D40" s="37">
        <v>3.66</v>
      </c>
      <c r="E40" s="40"/>
      <c r="F40" s="39"/>
      <c r="G40" s="38"/>
    </row>
    <row r="41" spans="1:7" ht="12.75">
      <c r="A41" s="26">
        <v>1995</v>
      </c>
      <c r="B41" s="95">
        <v>3.82</v>
      </c>
      <c r="C41" s="39">
        <v>2.45</v>
      </c>
      <c r="D41" s="37">
        <v>3.69</v>
      </c>
      <c r="E41" s="40"/>
      <c r="F41" s="39"/>
      <c r="G41" s="38"/>
    </row>
    <row r="42" spans="1:7" ht="12.75">
      <c r="A42" s="26">
        <v>1996</v>
      </c>
      <c r="B42" s="95">
        <v>4.19</v>
      </c>
      <c r="C42" s="39">
        <v>2.52</v>
      </c>
      <c r="D42" s="37">
        <v>3.77</v>
      </c>
      <c r="E42" s="40"/>
      <c r="F42" s="39"/>
      <c r="G42" s="38"/>
    </row>
    <row r="43" spans="1:7" ht="12.75">
      <c r="A43" s="26">
        <v>1997</v>
      </c>
      <c r="B43" s="95">
        <v>4.21</v>
      </c>
      <c r="C43" s="39">
        <v>2.67</v>
      </c>
      <c r="D43" s="37">
        <v>3.79</v>
      </c>
      <c r="E43" s="40"/>
      <c r="F43" s="39"/>
      <c r="G43" s="38"/>
    </row>
    <row r="44" spans="1:7" ht="12.75">
      <c r="A44" s="26">
        <v>1998</v>
      </c>
      <c r="B44" s="95">
        <v>4.35</v>
      </c>
      <c r="C44" s="39">
        <v>2.62</v>
      </c>
      <c r="D44" s="37">
        <v>3.83</v>
      </c>
      <c r="E44" s="40"/>
      <c r="F44" s="39"/>
      <c r="G44" s="38"/>
    </row>
    <row r="45" spans="1:7" ht="12.75">
      <c r="A45" s="26">
        <v>1999</v>
      </c>
      <c r="B45" s="95">
        <v>4.37</v>
      </c>
      <c r="C45" s="39">
        <v>2.72</v>
      </c>
      <c r="D45" s="37">
        <v>3.91</v>
      </c>
      <c r="E45" s="40"/>
      <c r="F45" s="39"/>
      <c r="G45" s="38"/>
    </row>
    <row r="46" spans="1:7" ht="12.75">
      <c r="A46" s="26">
        <v>2000</v>
      </c>
      <c r="B46" s="95">
        <v>4.31</v>
      </c>
      <c r="C46" s="39">
        <v>2.67</v>
      </c>
      <c r="D46" s="37">
        <v>3.9</v>
      </c>
      <c r="E46" s="40"/>
      <c r="F46" s="39"/>
      <c r="G46" s="38"/>
    </row>
    <row r="47" spans="1:7" ht="12.75">
      <c r="A47" s="26">
        <v>2001</v>
      </c>
      <c r="B47" s="95">
        <v>4.37</v>
      </c>
      <c r="C47" s="39">
        <v>2.71</v>
      </c>
      <c r="D47" s="37">
        <v>3.93</v>
      </c>
      <c r="E47" s="40"/>
      <c r="F47" s="39"/>
      <c r="G47" s="38"/>
    </row>
    <row r="48" spans="1:7" ht="12.75">
      <c r="A48" s="26">
        <v>2002</v>
      </c>
      <c r="B48" s="95">
        <v>4.39</v>
      </c>
      <c r="C48" s="39">
        <v>2.65</v>
      </c>
      <c r="D48" s="37">
        <v>3.84</v>
      </c>
      <c r="E48" s="40"/>
      <c r="F48" s="39"/>
      <c r="G48" s="38"/>
    </row>
    <row r="49" spans="1:7" ht="12.75">
      <c r="A49" s="26">
        <v>2003</v>
      </c>
      <c r="B49" s="95">
        <v>4.42</v>
      </c>
      <c r="C49" s="39">
        <v>2.65</v>
      </c>
      <c r="D49" s="37">
        <v>3.92</v>
      </c>
      <c r="E49" s="40"/>
      <c r="F49" s="39"/>
      <c r="G49" s="38"/>
    </row>
    <row r="50" spans="1:7" ht="12.75">
      <c r="A50" s="26">
        <v>2004</v>
      </c>
      <c r="B50" s="95">
        <v>4.92</v>
      </c>
      <c r="C50" s="39">
        <v>2.89</v>
      </c>
      <c r="D50" s="37">
        <v>3.93</v>
      </c>
      <c r="E50" s="40"/>
      <c r="F50" s="39"/>
      <c r="G50" s="38"/>
    </row>
    <row r="51" spans="1:7" ht="12.75">
      <c r="A51" s="26">
        <v>2005</v>
      </c>
      <c r="B51" s="95">
        <v>4.8</v>
      </c>
      <c r="C51" s="39">
        <v>2.82</v>
      </c>
      <c r="D51" s="37">
        <v>4.05</v>
      </c>
      <c r="E51" s="40"/>
      <c r="F51" s="39"/>
      <c r="G51" s="38"/>
    </row>
    <row r="52" spans="1:7" ht="12.75">
      <c r="A52" s="26">
        <v>2006</v>
      </c>
      <c r="B52" s="95">
        <v>4.76</v>
      </c>
      <c r="C52" s="39">
        <v>2.8</v>
      </c>
      <c r="D52" s="37">
        <v>4.05</v>
      </c>
      <c r="E52" s="40"/>
      <c r="F52" s="39"/>
      <c r="G52" s="38"/>
    </row>
    <row r="53" spans="1:7" ht="12.75">
      <c r="A53" s="26">
        <v>2007</v>
      </c>
      <c r="B53" s="95">
        <v>4.93</v>
      </c>
      <c r="C53" s="39">
        <v>2.81</v>
      </c>
      <c r="D53" s="37">
        <v>4.15</v>
      </c>
      <c r="E53" s="40"/>
      <c r="F53" s="39"/>
      <c r="G53" s="38"/>
    </row>
    <row r="54" spans="1:7" ht="12.75">
      <c r="A54" s="26">
        <v>2008</v>
      </c>
      <c r="B54" s="95">
        <v>5.03</v>
      </c>
      <c r="C54" s="39">
        <v>3.03</v>
      </c>
      <c r="D54" s="37">
        <v>4.24</v>
      </c>
      <c r="E54" s="40"/>
      <c r="F54" s="39"/>
      <c r="G54" s="38"/>
    </row>
    <row r="55" spans="1:7" ht="12.75">
      <c r="A55" s="26">
        <v>2009</v>
      </c>
      <c r="B55" s="95">
        <v>5.19</v>
      </c>
      <c r="C55" s="39">
        <v>3.01</v>
      </c>
      <c r="D55" s="37">
        <v>4.23</v>
      </c>
      <c r="E55" s="40"/>
      <c r="F55" s="39"/>
      <c r="G55" s="38"/>
    </row>
    <row r="56" spans="1:7" ht="12.75">
      <c r="A56" s="26">
        <v>2010</v>
      </c>
      <c r="B56" s="95">
        <v>5.07</v>
      </c>
      <c r="C56" s="39">
        <v>2.92</v>
      </c>
      <c r="D56" s="37">
        <v>4.3</v>
      </c>
      <c r="E56" s="40"/>
      <c r="F56" s="39"/>
      <c r="G56" s="38"/>
    </row>
    <row r="57" spans="1:7" ht="12.75">
      <c r="A57" s="24">
        <v>2011</v>
      </c>
      <c r="B57" s="96">
        <v>5.15</v>
      </c>
      <c r="C57" s="96">
        <v>3.1</v>
      </c>
      <c r="D57" s="33">
        <v>4.31</v>
      </c>
      <c r="E57" s="40"/>
      <c r="F57" s="39"/>
      <c r="G57" s="38"/>
    </row>
    <row r="58" ht="12.75">
      <c r="A58" s="26"/>
    </row>
    <row r="59" spans="1:4" ht="42.75" customHeight="1">
      <c r="A59" s="149" t="s">
        <v>96</v>
      </c>
      <c r="B59" s="150"/>
      <c r="C59" s="150"/>
      <c r="D59" s="150"/>
    </row>
    <row r="60" ht="12.75">
      <c r="A60" s="26"/>
    </row>
    <row r="61" ht="12.75">
      <c r="A61" s="26"/>
    </row>
  </sheetData>
  <sheetProtection/>
  <mergeCells count="2">
    <mergeCell ref="A59:D59"/>
    <mergeCell ref="B4:D4"/>
  </mergeCells>
  <printOptions/>
  <pageMargins left="0.5" right="0.5" top="0.5" bottom="0.5" header="0.5" footer="0.5"/>
  <pageSetup fitToHeight="1" fitToWidth="1" horizontalDpi="600" verticalDpi="600" orientation="portrait" scale="94" r:id="rId1"/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13.7109375" style="47" customWidth="1"/>
    <col min="3" max="3" width="11.00390625" style="50" customWidth="1"/>
    <col min="4" max="4" width="14.28125" style="47" customWidth="1"/>
    <col min="5" max="5" width="13.7109375" style="47" customWidth="1"/>
    <col min="6" max="6" width="10.8515625" style="50" customWidth="1"/>
    <col min="7" max="7" width="9.140625" style="47" customWidth="1"/>
    <col min="8" max="8" width="13.7109375" style="47" customWidth="1"/>
    <col min="9" max="9" width="10.8515625" style="50" customWidth="1"/>
    <col min="10" max="10" width="9.140625" style="47" customWidth="1"/>
    <col min="11" max="11" width="13.7109375" style="47" customWidth="1"/>
    <col min="12" max="12" width="10.8515625" style="47" customWidth="1"/>
    <col min="13" max="16384" width="9.140625" style="47" customWidth="1"/>
  </cols>
  <sheetData>
    <row r="1" ht="12.75">
      <c r="A1" s="46" t="s">
        <v>72</v>
      </c>
    </row>
    <row r="3" spans="1:12" ht="12.75">
      <c r="A3" s="151" t="s">
        <v>28</v>
      </c>
      <c r="B3" s="151"/>
      <c r="C3" s="151"/>
      <c r="D3" s="152" t="s">
        <v>29</v>
      </c>
      <c r="E3" s="153"/>
      <c r="F3" s="154"/>
      <c r="G3" s="152" t="s">
        <v>30</v>
      </c>
      <c r="H3" s="153"/>
      <c r="I3" s="153"/>
      <c r="J3" s="152" t="s">
        <v>31</v>
      </c>
      <c r="K3" s="153"/>
      <c r="L3" s="153"/>
    </row>
    <row r="4" spans="1:12" ht="12.75">
      <c r="A4" s="48" t="s">
        <v>32</v>
      </c>
      <c r="B4" s="69" t="s">
        <v>33</v>
      </c>
      <c r="C4" s="48" t="s">
        <v>34</v>
      </c>
      <c r="D4" s="70" t="s">
        <v>32</v>
      </c>
      <c r="E4" s="69" t="s">
        <v>33</v>
      </c>
      <c r="F4" s="71" t="s">
        <v>34</v>
      </c>
      <c r="G4" s="70" t="s">
        <v>32</v>
      </c>
      <c r="H4" s="69" t="s">
        <v>33</v>
      </c>
      <c r="I4" s="48" t="s">
        <v>34</v>
      </c>
      <c r="J4" s="70" t="s">
        <v>32</v>
      </c>
      <c r="K4" s="69" t="s">
        <v>33</v>
      </c>
      <c r="L4" s="48" t="s">
        <v>34</v>
      </c>
    </row>
    <row r="5" spans="1:12" ht="12.75">
      <c r="A5" s="50"/>
      <c r="C5" s="50" t="s">
        <v>3</v>
      </c>
      <c r="D5" s="68"/>
      <c r="E5" s="72"/>
      <c r="F5" s="49" t="s">
        <v>3</v>
      </c>
      <c r="G5" s="68"/>
      <c r="H5" s="72"/>
      <c r="I5" s="49" t="s">
        <v>3</v>
      </c>
      <c r="J5" s="68"/>
      <c r="K5" s="72"/>
      <c r="L5" s="49" t="s">
        <v>3</v>
      </c>
    </row>
    <row r="6" spans="1:12" ht="12.75">
      <c r="A6" s="50"/>
      <c r="D6" s="68"/>
      <c r="E6" s="72"/>
      <c r="F6" s="49"/>
      <c r="G6" s="68"/>
      <c r="H6" s="72"/>
      <c r="I6" s="49"/>
      <c r="J6" s="68"/>
      <c r="K6" s="72"/>
      <c r="L6" s="49"/>
    </row>
    <row r="7" spans="1:12" ht="12.75">
      <c r="A7" s="50">
        <v>1</v>
      </c>
      <c r="B7" s="47" t="s">
        <v>53</v>
      </c>
      <c r="C7" s="51">
        <v>312.687</v>
      </c>
      <c r="D7" s="68">
        <v>1</v>
      </c>
      <c r="E7" s="56" t="s">
        <v>43</v>
      </c>
      <c r="F7" s="73">
        <v>137.486</v>
      </c>
      <c r="G7" s="68">
        <v>1</v>
      </c>
      <c r="H7" s="56" t="s">
        <v>54</v>
      </c>
      <c r="I7" s="101">
        <v>140.5</v>
      </c>
      <c r="J7" s="68">
        <v>1</v>
      </c>
      <c r="K7" s="72" t="s">
        <v>54</v>
      </c>
      <c r="L7" s="102">
        <v>456.48</v>
      </c>
    </row>
    <row r="8" spans="1:12" ht="12.75">
      <c r="A8" s="50">
        <v>2</v>
      </c>
      <c r="B8" s="47" t="s">
        <v>54</v>
      </c>
      <c r="C8" s="51">
        <v>191.75</v>
      </c>
      <c r="D8" s="68">
        <v>2</v>
      </c>
      <c r="E8" s="56" t="s">
        <v>54</v>
      </c>
      <c r="F8" s="73">
        <v>117.92</v>
      </c>
      <c r="G8" s="68">
        <v>2</v>
      </c>
      <c r="H8" s="56" t="s">
        <v>55</v>
      </c>
      <c r="I8" s="101">
        <v>100</v>
      </c>
      <c r="J8" s="68">
        <v>2</v>
      </c>
      <c r="K8" s="72" t="s">
        <v>53</v>
      </c>
      <c r="L8" s="102">
        <v>383.713</v>
      </c>
    </row>
    <row r="9" spans="1:12" ht="12.75">
      <c r="A9" s="50">
        <v>3</v>
      </c>
      <c r="B9" s="47" t="s">
        <v>43</v>
      </c>
      <c r="C9" s="51">
        <v>63.888</v>
      </c>
      <c r="D9" s="68">
        <v>3</v>
      </c>
      <c r="E9" s="56" t="s">
        <v>55</v>
      </c>
      <c r="F9" s="73">
        <v>85.93</v>
      </c>
      <c r="G9" s="68">
        <v>3</v>
      </c>
      <c r="H9" s="56" t="s">
        <v>42</v>
      </c>
      <c r="I9" s="101">
        <v>37.3</v>
      </c>
      <c r="J9" s="68">
        <v>3</v>
      </c>
      <c r="K9" s="72" t="s">
        <v>43</v>
      </c>
      <c r="L9" s="102">
        <v>286.086</v>
      </c>
    </row>
    <row r="10" spans="1:12" ht="12.75">
      <c r="A10" s="50">
        <v>4</v>
      </c>
      <c r="B10" s="47" t="s">
        <v>38</v>
      </c>
      <c r="C10" s="51">
        <v>61</v>
      </c>
      <c r="D10" s="68">
        <v>4</v>
      </c>
      <c r="E10" s="56" t="s">
        <v>56</v>
      </c>
      <c r="F10" s="73">
        <v>56</v>
      </c>
      <c r="G10" s="68">
        <v>4</v>
      </c>
      <c r="H10" s="56" t="s">
        <v>50</v>
      </c>
      <c r="I10" s="101">
        <v>33</v>
      </c>
      <c r="J10" s="68">
        <v>4</v>
      </c>
      <c r="K10" s="72" t="s">
        <v>55</v>
      </c>
      <c r="L10" s="102">
        <v>226.3</v>
      </c>
    </row>
    <row r="11" spans="1:12" ht="12.75">
      <c r="A11" s="50">
        <v>5</v>
      </c>
      <c r="B11" s="47" t="s">
        <v>57</v>
      </c>
      <c r="C11" s="51">
        <v>29</v>
      </c>
      <c r="D11" s="68">
        <v>5</v>
      </c>
      <c r="E11" s="77" t="s">
        <v>53</v>
      </c>
      <c r="F11" s="51">
        <v>54.413</v>
      </c>
      <c r="G11" s="68">
        <v>5</v>
      </c>
      <c r="H11" s="56" t="s">
        <v>58</v>
      </c>
      <c r="I11" s="101">
        <v>26.15</v>
      </c>
      <c r="J11" s="68">
        <v>5</v>
      </c>
      <c r="K11" s="78" t="s">
        <v>56</v>
      </c>
      <c r="L11" s="105">
        <v>88.2</v>
      </c>
    </row>
    <row r="12" spans="1:12" ht="12.75">
      <c r="A12" s="50">
        <v>6</v>
      </c>
      <c r="B12" s="47" t="s">
        <v>55</v>
      </c>
      <c r="C12" s="51">
        <v>21</v>
      </c>
      <c r="D12" s="68">
        <v>6</v>
      </c>
      <c r="E12" s="56" t="s">
        <v>59</v>
      </c>
      <c r="F12" s="73">
        <v>28.3</v>
      </c>
      <c r="G12" s="68">
        <v>6</v>
      </c>
      <c r="H12" s="56" t="s">
        <v>60</v>
      </c>
      <c r="I12" s="101">
        <v>20.3</v>
      </c>
      <c r="J12" s="68">
        <v>6</v>
      </c>
      <c r="K12" s="72" t="s">
        <v>38</v>
      </c>
      <c r="L12" s="102">
        <v>77.483</v>
      </c>
    </row>
    <row r="13" spans="1:12" ht="12.75">
      <c r="A13" s="50">
        <v>7</v>
      </c>
      <c r="B13" s="47" t="s">
        <v>65</v>
      </c>
      <c r="C13" s="51">
        <v>21</v>
      </c>
      <c r="D13" s="68">
        <v>7</v>
      </c>
      <c r="E13" s="77" t="s">
        <v>64</v>
      </c>
      <c r="F13" s="51">
        <v>25.26</v>
      </c>
      <c r="G13" s="68">
        <v>7</v>
      </c>
      <c r="H13" s="56" t="s">
        <v>61</v>
      </c>
      <c r="I13" s="101">
        <v>10.5</v>
      </c>
      <c r="J13" s="68">
        <v>7</v>
      </c>
      <c r="K13" s="72" t="s">
        <v>65</v>
      </c>
      <c r="L13" s="102">
        <v>53.5</v>
      </c>
    </row>
    <row r="14" spans="1:12" ht="12.75">
      <c r="A14" s="50">
        <v>8</v>
      </c>
      <c r="B14" s="47" t="s">
        <v>40</v>
      </c>
      <c r="C14" s="51">
        <v>20.5</v>
      </c>
      <c r="D14" s="68">
        <v>8</v>
      </c>
      <c r="E14" s="56" t="s">
        <v>63</v>
      </c>
      <c r="F14" s="73">
        <v>24</v>
      </c>
      <c r="G14" s="68">
        <v>8</v>
      </c>
      <c r="H14" s="56" t="s">
        <v>39</v>
      </c>
      <c r="I14" s="101">
        <v>10.5</v>
      </c>
      <c r="J14" s="68">
        <v>8</v>
      </c>
      <c r="K14" s="72" t="s">
        <v>57</v>
      </c>
      <c r="L14" s="102">
        <v>52.924</v>
      </c>
    </row>
    <row r="15" spans="1:12" ht="12.75">
      <c r="A15" s="50">
        <v>9</v>
      </c>
      <c r="B15" s="47" t="s">
        <v>62</v>
      </c>
      <c r="C15" s="51">
        <v>12.5</v>
      </c>
      <c r="D15" s="68">
        <v>9</v>
      </c>
      <c r="E15" s="56" t="s">
        <v>65</v>
      </c>
      <c r="F15" s="73">
        <v>22</v>
      </c>
      <c r="G15" s="68">
        <v>9</v>
      </c>
      <c r="H15" s="56" t="s">
        <v>38</v>
      </c>
      <c r="I15" s="101">
        <v>8.65</v>
      </c>
      <c r="J15" s="68">
        <v>9</v>
      </c>
      <c r="K15" s="72" t="s">
        <v>64</v>
      </c>
      <c r="L15" s="102">
        <v>47.126</v>
      </c>
    </row>
    <row r="16" spans="1:12" ht="12.75">
      <c r="A16" s="49">
        <v>10</v>
      </c>
      <c r="B16" s="72" t="s">
        <v>64</v>
      </c>
      <c r="C16" s="73">
        <v>10.7</v>
      </c>
      <c r="D16" s="68">
        <v>10</v>
      </c>
      <c r="E16" s="56" t="s">
        <v>69</v>
      </c>
      <c r="F16" s="73">
        <v>21</v>
      </c>
      <c r="G16" s="68">
        <v>10</v>
      </c>
      <c r="H16" s="56" t="s">
        <v>35</v>
      </c>
      <c r="I16" s="101">
        <v>7.68</v>
      </c>
      <c r="J16" s="68">
        <v>10</v>
      </c>
      <c r="K16" s="72" t="s">
        <v>42</v>
      </c>
      <c r="L16" s="102">
        <v>45.4</v>
      </c>
    </row>
    <row r="17" spans="1:12" ht="12.75">
      <c r="A17" s="49"/>
      <c r="B17" s="72"/>
      <c r="C17" s="74"/>
      <c r="D17" s="68"/>
      <c r="E17" s="56"/>
      <c r="F17" s="74"/>
      <c r="G17" s="68"/>
      <c r="H17" s="56"/>
      <c r="I17" s="102"/>
      <c r="J17" s="68"/>
      <c r="K17" s="72"/>
      <c r="L17" s="102"/>
    </row>
    <row r="18" spans="1:12" ht="12.75">
      <c r="A18" s="49"/>
      <c r="B18" s="72" t="s">
        <v>85</v>
      </c>
      <c r="C18" s="74">
        <f>C20-(SUM(C7:C16))</f>
        <v>123.49799999999993</v>
      </c>
      <c r="D18" s="68"/>
      <c r="E18" s="72" t="s">
        <v>85</v>
      </c>
      <c r="F18" s="74">
        <f>F20-(SUM(F7:F16))</f>
        <v>116.66300000000001</v>
      </c>
      <c r="G18" s="68"/>
      <c r="H18" s="72" t="s">
        <v>85</v>
      </c>
      <c r="I18" s="103">
        <f>I20-(SUM(I7:I16))</f>
        <v>66.25600000000003</v>
      </c>
      <c r="J18" s="68"/>
      <c r="K18" s="72" t="s">
        <v>85</v>
      </c>
      <c r="L18" s="102">
        <f>L20-(SUM(L7:L16))</f>
        <v>577.7840000000001</v>
      </c>
    </row>
    <row r="19" spans="1:12" ht="12.75">
      <c r="A19" s="49"/>
      <c r="B19" s="72"/>
      <c r="C19" s="74"/>
      <c r="D19" s="68"/>
      <c r="E19" s="72"/>
      <c r="F19" s="74"/>
      <c r="G19" s="68"/>
      <c r="H19" s="72"/>
      <c r="I19" s="102"/>
      <c r="J19" s="68"/>
      <c r="K19" s="72"/>
      <c r="L19" s="102"/>
    </row>
    <row r="20" spans="1:12" ht="12.75">
      <c r="A20" s="48"/>
      <c r="B20" s="69" t="s">
        <v>86</v>
      </c>
      <c r="C20" s="52">
        <v>867.523</v>
      </c>
      <c r="D20" s="70"/>
      <c r="E20" s="69" t="s">
        <v>86</v>
      </c>
      <c r="F20" s="52">
        <v>688.972</v>
      </c>
      <c r="G20" s="70"/>
      <c r="H20" s="69" t="s">
        <v>86</v>
      </c>
      <c r="I20" s="104">
        <v>460.836</v>
      </c>
      <c r="J20" s="70"/>
      <c r="K20" s="69" t="s">
        <v>86</v>
      </c>
      <c r="L20" s="104">
        <v>2294.996</v>
      </c>
    </row>
    <row r="21" spans="1:12" ht="12.75">
      <c r="A21" s="49"/>
      <c r="B21" s="72"/>
      <c r="C21" s="76"/>
      <c r="D21" s="49"/>
      <c r="E21" s="72"/>
      <c r="F21" s="76"/>
      <c r="G21" s="49"/>
      <c r="H21" s="72"/>
      <c r="I21" s="76"/>
      <c r="J21" s="49"/>
      <c r="K21" s="72"/>
      <c r="L21" s="76"/>
    </row>
    <row r="23" spans="1:12" ht="12.75">
      <c r="A23" s="155" t="s">
        <v>52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5" spans="1:12" ht="25.5" customHeight="1">
      <c r="A25" s="155" t="s">
        <v>101</v>
      </c>
      <c r="B25" s="155"/>
      <c r="C25" s="156"/>
      <c r="D25" s="155"/>
      <c r="E25" s="155"/>
      <c r="F25" s="156"/>
      <c r="G25" s="155"/>
      <c r="H25" s="155"/>
      <c r="I25" s="156"/>
      <c r="J25" s="155"/>
      <c r="K25" s="155"/>
      <c r="L25" s="155"/>
    </row>
    <row r="27" ht="12.75">
      <c r="A27" s="50"/>
    </row>
    <row r="33" ht="10.5" customHeight="1"/>
  </sheetData>
  <sheetProtection/>
  <mergeCells count="6">
    <mergeCell ref="A3:C3"/>
    <mergeCell ref="D3:F3"/>
    <mergeCell ref="G3:I3"/>
    <mergeCell ref="J3:L3"/>
    <mergeCell ref="A23:L23"/>
    <mergeCell ref="A25:L25"/>
  </mergeCells>
  <printOptions/>
  <pageMargins left="0.5" right="0.5" top="0.5" bottom="0.5" header="0.5" footer="0.5"/>
  <pageSetup fitToHeight="1" fitToWidth="1" horizontalDpi="600" verticalDpi="600" orientation="landscape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13.7109375" style="47" customWidth="1"/>
    <col min="3" max="3" width="11.00390625" style="50" customWidth="1"/>
    <col min="4" max="4" width="14.28125" style="47" customWidth="1"/>
    <col min="5" max="5" width="13.7109375" style="47" customWidth="1"/>
    <col min="6" max="6" width="10.8515625" style="50" customWidth="1"/>
    <col min="7" max="7" width="9.140625" style="47" customWidth="1"/>
    <col min="8" max="8" width="13.7109375" style="47" customWidth="1"/>
    <col min="9" max="9" width="10.8515625" style="50" customWidth="1"/>
    <col min="10" max="10" width="9.140625" style="47" customWidth="1"/>
    <col min="11" max="11" width="13.7109375" style="47" customWidth="1"/>
    <col min="12" max="12" width="10.8515625" style="47" customWidth="1"/>
    <col min="13" max="16384" width="9.140625" style="47" customWidth="1"/>
  </cols>
  <sheetData>
    <row r="1" ht="12.75">
      <c r="A1" s="46" t="s">
        <v>73</v>
      </c>
    </row>
    <row r="3" spans="1:12" ht="12.75">
      <c r="A3" s="151" t="s">
        <v>28</v>
      </c>
      <c r="B3" s="151"/>
      <c r="C3" s="151"/>
      <c r="D3" s="152" t="s">
        <v>29</v>
      </c>
      <c r="E3" s="153"/>
      <c r="F3" s="154"/>
      <c r="G3" s="152" t="s">
        <v>30</v>
      </c>
      <c r="H3" s="153"/>
      <c r="I3" s="153"/>
      <c r="J3" s="152" t="s">
        <v>31</v>
      </c>
      <c r="K3" s="153"/>
      <c r="L3" s="153"/>
    </row>
    <row r="4" spans="1:12" ht="12.75">
      <c r="A4" s="48" t="s">
        <v>32</v>
      </c>
      <c r="B4" s="69" t="s">
        <v>33</v>
      </c>
      <c r="C4" s="48" t="s">
        <v>34</v>
      </c>
      <c r="D4" s="70" t="s">
        <v>32</v>
      </c>
      <c r="E4" s="69" t="s">
        <v>33</v>
      </c>
      <c r="F4" s="71" t="s">
        <v>34</v>
      </c>
      <c r="G4" s="70" t="s">
        <v>32</v>
      </c>
      <c r="H4" s="69" t="s">
        <v>33</v>
      </c>
      <c r="I4" s="48" t="s">
        <v>34</v>
      </c>
      <c r="J4" s="70" t="s">
        <v>32</v>
      </c>
      <c r="K4" s="69" t="s">
        <v>33</v>
      </c>
      <c r="L4" s="48" t="s">
        <v>34</v>
      </c>
    </row>
    <row r="5" spans="1:12" ht="12.75">
      <c r="A5" s="50"/>
      <c r="C5" s="50" t="s">
        <v>3</v>
      </c>
      <c r="D5" s="68"/>
      <c r="E5" s="72"/>
      <c r="F5" s="49" t="s">
        <v>3</v>
      </c>
      <c r="G5" s="68"/>
      <c r="H5" s="72"/>
      <c r="I5" s="49" t="s">
        <v>3</v>
      </c>
      <c r="J5" s="68"/>
      <c r="K5" s="72"/>
      <c r="L5" s="49" t="s">
        <v>3</v>
      </c>
    </row>
    <row r="6" spans="1:13" ht="12.75">
      <c r="A6" s="79"/>
      <c r="B6" s="80"/>
      <c r="C6" s="79"/>
      <c r="D6" s="81"/>
      <c r="E6" s="78"/>
      <c r="F6" s="82"/>
      <c r="G6" s="81"/>
      <c r="H6" s="78"/>
      <c r="I6" s="82"/>
      <c r="J6" s="81"/>
      <c r="K6" s="78"/>
      <c r="L6" s="82"/>
      <c r="M6" s="80"/>
    </row>
    <row r="7" spans="1:13" ht="12.75">
      <c r="A7" s="79">
        <v>1</v>
      </c>
      <c r="B7" s="89" t="s">
        <v>35</v>
      </c>
      <c r="C7" s="83">
        <v>16.1</v>
      </c>
      <c r="D7" s="81">
        <v>1</v>
      </c>
      <c r="E7" s="89" t="s">
        <v>36</v>
      </c>
      <c r="F7" s="84">
        <v>10.5</v>
      </c>
      <c r="G7" s="81">
        <v>1</v>
      </c>
      <c r="H7" s="89" t="s">
        <v>37</v>
      </c>
      <c r="I7" s="84">
        <v>2.3</v>
      </c>
      <c r="J7" s="81">
        <v>1</v>
      </c>
      <c r="K7" s="78" t="s">
        <v>35</v>
      </c>
      <c r="L7" s="85">
        <v>25.935</v>
      </c>
      <c r="M7" s="80"/>
    </row>
    <row r="8" spans="1:13" ht="12.75">
      <c r="A8" s="79">
        <v>2</v>
      </c>
      <c r="B8" s="89" t="s">
        <v>40</v>
      </c>
      <c r="C8" s="83">
        <v>9.8</v>
      </c>
      <c r="D8" s="81">
        <v>2</v>
      </c>
      <c r="E8" s="90" t="s">
        <v>43</v>
      </c>
      <c r="F8" s="84">
        <v>7.5</v>
      </c>
      <c r="G8" s="81">
        <v>2</v>
      </c>
      <c r="H8" s="89" t="s">
        <v>39</v>
      </c>
      <c r="I8" s="84">
        <v>2.2</v>
      </c>
      <c r="J8" s="81">
        <v>2</v>
      </c>
      <c r="K8" s="78" t="s">
        <v>36</v>
      </c>
      <c r="L8" s="85">
        <v>16.575</v>
      </c>
      <c r="M8" s="80"/>
    </row>
    <row r="9" spans="1:13" ht="12.75">
      <c r="A9" s="79">
        <v>3</v>
      </c>
      <c r="B9" s="90" t="s">
        <v>87</v>
      </c>
      <c r="C9" s="83">
        <v>8</v>
      </c>
      <c r="D9" s="81">
        <v>3</v>
      </c>
      <c r="E9" s="89" t="s">
        <v>38</v>
      </c>
      <c r="F9" s="84">
        <v>7</v>
      </c>
      <c r="G9" s="81">
        <v>3</v>
      </c>
      <c r="H9" s="89" t="s">
        <v>44</v>
      </c>
      <c r="I9" s="84">
        <v>1.5</v>
      </c>
      <c r="J9" s="81">
        <v>3</v>
      </c>
      <c r="K9" s="78" t="s">
        <v>40</v>
      </c>
      <c r="L9" s="85">
        <v>16.45</v>
      </c>
      <c r="M9" s="80"/>
    </row>
    <row r="10" spans="1:13" ht="12.75">
      <c r="A10" s="79">
        <v>4</v>
      </c>
      <c r="B10" s="89" t="s">
        <v>36</v>
      </c>
      <c r="C10" s="83">
        <v>6</v>
      </c>
      <c r="D10" s="81">
        <v>4</v>
      </c>
      <c r="E10" s="89" t="s">
        <v>42</v>
      </c>
      <c r="F10" s="84">
        <v>6.7</v>
      </c>
      <c r="G10" s="81">
        <v>4</v>
      </c>
      <c r="H10" s="89" t="s">
        <v>47</v>
      </c>
      <c r="I10" s="84">
        <v>1.2</v>
      </c>
      <c r="J10" s="81">
        <v>4</v>
      </c>
      <c r="K10" s="78" t="s">
        <v>87</v>
      </c>
      <c r="L10" s="85">
        <v>13.125</v>
      </c>
      <c r="M10" s="80"/>
    </row>
    <row r="11" spans="1:13" ht="12.75">
      <c r="A11" s="79">
        <v>5</v>
      </c>
      <c r="B11" s="89" t="s">
        <v>46</v>
      </c>
      <c r="C11" s="83">
        <v>4.4</v>
      </c>
      <c r="D11" s="81">
        <v>5</v>
      </c>
      <c r="E11" s="89" t="s">
        <v>41</v>
      </c>
      <c r="F11" s="84">
        <v>6.1</v>
      </c>
      <c r="G11" s="81">
        <v>5</v>
      </c>
      <c r="H11" s="90" t="s">
        <v>43</v>
      </c>
      <c r="I11" s="84">
        <v>1.17</v>
      </c>
      <c r="J11" s="81">
        <v>5</v>
      </c>
      <c r="K11" s="78" t="s">
        <v>45</v>
      </c>
      <c r="L11" s="85">
        <v>12.355</v>
      </c>
      <c r="M11" s="80"/>
    </row>
    <row r="12" spans="1:13" ht="12.75">
      <c r="A12" s="79">
        <v>6</v>
      </c>
      <c r="B12" s="89" t="s">
        <v>48</v>
      </c>
      <c r="C12" s="83">
        <v>3.9</v>
      </c>
      <c r="D12" s="81">
        <v>6</v>
      </c>
      <c r="E12" s="89" t="s">
        <v>35</v>
      </c>
      <c r="F12" s="84">
        <v>6.1</v>
      </c>
      <c r="G12" s="81">
        <v>6</v>
      </c>
      <c r="H12" s="90" t="s">
        <v>45</v>
      </c>
      <c r="I12" s="84">
        <v>1.15</v>
      </c>
      <c r="J12" s="81">
        <v>6</v>
      </c>
      <c r="K12" s="78" t="s">
        <v>43</v>
      </c>
      <c r="L12" s="85">
        <v>11.835</v>
      </c>
      <c r="M12" s="80"/>
    </row>
    <row r="13" spans="1:13" ht="12.75">
      <c r="A13" s="79">
        <v>7</v>
      </c>
      <c r="B13" s="90" t="s">
        <v>44</v>
      </c>
      <c r="C13" s="83">
        <v>3.5</v>
      </c>
      <c r="D13" s="81">
        <v>7</v>
      </c>
      <c r="E13" s="90" t="s">
        <v>103</v>
      </c>
      <c r="F13" s="84">
        <v>4.7</v>
      </c>
      <c r="G13" s="81">
        <v>7</v>
      </c>
      <c r="H13" s="89" t="s">
        <v>49</v>
      </c>
      <c r="I13" s="84">
        <v>1.13</v>
      </c>
      <c r="J13" s="81">
        <v>7</v>
      </c>
      <c r="K13" s="78" t="s">
        <v>41</v>
      </c>
      <c r="L13" s="85">
        <v>9.41</v>
      </c>
      <c r="M13" s="80"/>
    </row>
    <row r="14" spans="1:13" ht="12.75">
      <c r="A14" s="79">
        <v>8</v>
      </c>
      <c r="B14" s="89" t="s">
        <v>49</v>
      </c>
      <c r="C14" s="83">
        <v>3.3</v>
      </c>
      <c r="D14" s="81">
        <v>8</v>
      </c>
      <c r="E14" s="89" t="s">
        <v>37</v>
      </c>
      <c r="F14" s="84">
        <v>4.1</v>
      </c>
      <c r="G14" s="81">
        <v>8</v>
      </c>
      <c r="H14" s="89" t="s">
        <v>42</v>
      </c>
      <c r="I14" s="84">
        <v>1</v>
      </c>
      <c r="J14" s="81">
        <v>8</v>
      </c>
      <c r="K14" s="78" t="s">
        <v>42</v>
      </c>
      <c r="L14" s="85">
        <v>9.2</v>
      </c>
      <c r="M14" s="80"/>
    </row>
    <row r="15" spans="1:13" ht="12.75">
      <c r="A15" s="79">
        <v>9</v>
      </c>
      <c r="B15" s="89" t="s">
        <v>54</v>
      </c>
      <c r="C15" s="83">
        <v>3</v>
      </c>
      <c r="D15" s="81">
        <v>9</v>
      </c>
      <c r="E15" s="89" t="s">
        <v>40</v>
      </c>
      <c r="F15" s="84">
        <v>4</v>
      </c>
      <c r="G15" s="81">
        <v>9</v>
      </c>
      <c r="H15" s="89" t="s">
        <v>51</v>
      </c>
      <c r="I15" s="84">
        <v>0.95</v>
      </c>
      <c r="J15" s="81">
        <v>9</v>
      </c>
      <c r="K15" s="78" t="s">
        <v>38</v>
      </c>
      <c r="L15" s="85">
        <v>8.505</v>
      </c>
      <c r="M15" s="80"/>
    </row>
    <row r="16" spans="1:13" ht="12.75">
      <c r="A16" s="82">
        <v>10</v>
      </c>
      <c r="B16" s="90" t="s">
        <v>43</v>
      </c>
      <c r="C16" s="84">
        <v>3</v>
      </c>
      <c r="D16" s="81">
        <v>10</v>
      </c>
      <c r="E16" s="89" t="s">
        <v>47</v>
      </c>
      <c r="F16" s="84">
        <v>3.7</v>
      </c>
      <c r="G16" s="81">
        <v>10</v>
      </c>
      <c r="H16" s="89" t="s">
        <v>50</v>
      </c>
      <c r="I16" s="84">
        <v>0.8</v>
      </c>
      <c r="J16" s="81">
        <v>10</v>
      </c>
      <c r="K16" s="78" t="s">
        <v>54</v>
      </c>
      <c r="L16" s="85">
        <v>6.9</v>
      </c>
      <c r="M16" s="80"/>
    </row>
    <row r="17" spans="1:13" ht="12.75">
      <c r="A17" s="82"/>
      <c r="B17" s="89"/>
      <c r="C17" s="85"/>
      <c r="D17" s="81"/>
      <c r="E17" s="89"/>
      <c r="F17" s="85"/>
      <c r="G17" s="81"/>
      <c r="H17" s="89"/>
      <c r="I17" s="85"/>
      <c r="J17" s="81"/>
      <c r="K17" s="78"/>
      <c r="L17" s="85"/>
      <c r="M17" s="80"/>
    </row>
    <row r="18" spans="1:13" ht="12.75">
      <c r="A18" s="82"/>
      <c r="B18" s="90" t="s">
        <v>85</v>
      </c>
      <c r="C18" s="85">
        <f>C20-(SUM(C7:C16))</f>
        <v>30.611000000000004</v>
      </c>
      <c r="D18" s="81"/>
      <c r="E18" s="90" t="s">
        <v>85</v>
      </c>
      <c r="F18" s="85">
        <f>F20-(SUM(F7:F16))</f>
        <v>74.811</v>
      </c>
      <c r="G18" s="81"/>
      <c r="H18" s="90" t="s">
        <v>85</v>
      </c>
      <c r="I18" s="85">
        <f>I20-(SUM(I7:I16))</f>
        <v>17.24</v>
      </c>
      <c r="J18" s="81"/>
      <c r="K18" s="90" t="s">
        <v>85</v>
      </c>
      <c r="L18" s="85">
        <f>L20-(SUM(L7:L16))</f>
        <v>150.645</v>
      </c>
      <c r="M18" s="80"/>
    </row>
    <row r="19" spans="1:13" ht="12.75">
      <c r="A19" s="82"/>
      <c r="B19" s="90"/>
      <c r="C19" s="85"/>
      <c r="D19" s="81"/>
      <c r="E19" s="90"/>
      <c r="F19" s="85"/>
      <c r="G19" s="81"/>
      <c r="H19" s="90"/>
      <c r="I19" s="85"/>
      <c r="J19" s="81"/>
      <c r="K19" s="90"/>
      <c r="L19" s="85"/>
      <c r="M19" s="80"/>
    </row>
    <row r="20" spans="1:13" ht="12.75">
      <c r="A20" s="86"/>
      <c r="B20" s="97" t="s">
        <v>86</v>
      </c>
      <c r="C20" s="88">
        <v>91.611</v>
      </c>
      <c r="D20" s="87"/>
      <c r="E20" s="97" t="s">
        <v>86</v>
      </c>
      <c r="F20" s="88">
        <v>135.211</v>
      </c>
      <c r="G20" s="87"/>
      <c r="H20" s="97" t="s">
        <v>86</v>
      </c>
      <c r="I20" s="113">
        <v>30.64</v>
      </c>
      <c r="J20" s="87"/>
      <c r="K20" s="97" t="s">
        <v>86</v>
      </c>
      <c r="L20" s="88">
        <v>280.935</v>
      </c>
      <c r="M20" s="80"/>
    </row>
    <row r="21" spans="1:13" ht="12.75">
      <c r="A21" s="80"/>
      <c r="B21" s="80"/>
      <c r="C21" s="79"/>
      <c r="D21" s="80"/>
      <c r="E21" s="80"/>
      <c r="F21" s="79"/>
      <c r="G21" s="80"/>
      <c r="H21" s="80"/>
      <c r="I21" s="79"/>
      <c r="J21" s="80"/>
      <c r="K21" s="80"/>
      <c r="L21" s="80"/>
      <c r="M21" s="80"/>
    </row>
    <row r="22" spans="1:13" ht="12.75">
      <c r="A22" s="80" t="s">
        <v>52</v>
      </c>
      <c r="B22" s="80"/>
      <c r="C22" s="79"/>
      <c r="D22" s="80"/>
      <c r="E22" s="80"/>
      <c r="F22" s="79"/>
      <c r="G22" s="80"/>
      <c r="H22" s="80"/>
      <c r="I22" s="79"/>
      <c r="J22" s="80"/>
      <c r="K22" s="80"/>
      <c r="L22" s="80"/>
      <c r="M22" s="80"/>
    </row>
    <row r="23" spans="1:13" ht="12.75">
      <c r="A23" s="80"/>
      <c r="B23" s="80"/>
      <c r="C23" s="79"/>
      <c r="D23" s="80"/>
      <c r="E23" s="80"/>
      <c r="F23" s="79"/>
      <c r="G23" s="80"/>
      <c r="H23" s="80"/>
      <c r="I23" s="79"/>
      <c r="J23" s="80"/>
      <c r="K23" s="80"/>
      <c r="L23" s="80"/>
      <c r="M23" s="80"/>
    </row>
    <row r="24" spans="1:12" ht="15.75" customHeight="1">
      <c r="A24" s="155" t="s">
        <v>101</v>
      </c>
      <c r="B24" s="155"/>
      <c r="C24" s="156"/>
      <c r="D24" s="155"/>
      <c r="E24" s="155"/>
      <c r="F24" s="156"/>
      <c r="G24" s="155"/>
      <c r="H24" s="155"/>
      <c r="I24" s="156"/>
      <c r="J24" s="155"/>
      <c r="K24" s="155"/>
      <c r="L24" s="155"/>
    </row>
  </sheetData>
  <sheetProtection/>
  <mergeCells count="5">
    <mergeCell ref="A3:C3"/>
    <mergeCell ref="D3:F3"/>
    <mergeCell ref="G3:I3"/>
    <mergeCell ref="J3:L3"/>
    <mergeCell ref="A24:L24"/>
  </mergeCells>
  <printOptions/>
  <pageMargins left="0.5" right="0.5" top="0.5" bottom="0.5" header="0.5" footer="0.5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13.7109375" style="47" customWidth="1"/>
    <col min="3" max="3" width="11.00390625" style="50" customWidth="1"/>
    <col min="4" max="4" width="14.28125" style="47" customWidth="1"/>
    <col min="5" max="5" width="13.7109375" style="47" customWidth="1"/>
    <col min="6" max="6" width="10.8515625" style="50" customWidth="1"/>
    <col min="7" max="7" width="9.140625" style="47" customWidth="1"/>
    <col min="8" max="8" width="13.7109375" style="47" customWidth="1"/>
    <col min="9" max="9" width="10.8515625" style="50" customWidth="1"/>
    <col min="10" max="10" width="9.140625" style="47" customWidth="1"/>
    <col min="11" max="11" width="13.7109375" style="47" customWidth="1"/>
    <col min="12" max="12" width="10.8515625" style="47" customWidth="1"/>
    <col min="13" max="16384" width="9.140625" style="47" customWidth="1"/>
  </cols>
  <sheetData>
    <row r="1" ht="12.75">
      <c r="A1" s="46" t="s">
        <v>74</v>
      </c>
    </row>
    <row r="3" spans="1:12" ht="12.75">
      <c r="A3" s="151" t="s">
        <v>28</v>
      </c>
      <c r="B3" s="151"/>
      <c r="C3" s="151"/>
      <c r="D3" s="152" t="s">
        <v>29</v>
      </c>
      <c r="E3" s="153"/>
      <c r="F3" s="154"/>
      <c r="G3" s="152" t="s">
        <v>30</v>
      </c>
      <c r="H3" s="153"/>
      <c r="I3" s="153"/>
      <c r="J3" s="152" t="s">
        <v>31</v>
      </c>
      <c r="K3" s="153"/>
      <c r="L3" s="153"/>
    </row>
    <row r="4" spans="1:12" ht="12.75">
      <c r="A4" s="48" t="s">
        <v>32</v>
      </c>
      <c r="B4" s="69" t="s">
        <v>33</v>
      </c>
      <c r="C4" s="48" t="s">
        <v>34</v>
      </c>
      <c r="D4" s="70" t="s">
        <v>32</v>
      </c>
      <c r="E4" s="69" t="s">
        <v>33</v>
      </c>
      <c r="F4" s="71" t="s">
        <v>34</v>
      </c>
      <c r="G4" s="70" t="s">
        <v>32</v>
      </c>
      <c r="H4" s="69" t="s">
        <v>33</v>
      </c>
      <c r="I4" s="48" t="s">
        <v>34</v>
      </c>
      <c r="J4" s="70" t="s">
        <v>32</v>
      </c>
      <c r="K4" s="69" t="s">
        <v>33</v>
      </c>
      <c r="L4" s="48" t="s">
        <v>34</v>
      </c>
    </row>
    <row r="5" spans="1:12" ht="12.75">
      <c r="A5" s="50"/>
      <c r="C5" s="50" t="s">
        <v>3</v>
      </c>
      <c r="D5" s="68"/>
      <c r="E5" s="72"/>
      <c r="F5" s="49" t="s">
        <v>3</v>
      </c>
      <c r="G5" s="68"/>
      <c r="H5" s="72"/>
      <c r="I5" s="49" t="s">
        <v>3</v>
      </c>
      <c r="J5" s="68"/>
      <c r="K5" s="72"/>
      <c r="L5" s="49" t="s">
        <v>3</v>
      </c>
    </row>
    <row r="6" spans="1:12" ht="12.75">
      <c r="A6" s="50"/>
      <c r="D6" s="68"/>
      <c r="E6" s="72"/>
      <c r="F6" s="49"/>
      <c r="G6" s="68"/>
      <c r="H6" s="72"/>
      <c r="I6" s="49"/>
      <c r="J6" s="68"/>
      <c r="K6" s="72"/>
      <c r="L6" s="49"/>
    </row>
    <row r="7" spans="1:12" ht="12.75">
      <c r="A7" s="50">
        <v>1</v>
      </c>
      <c r="B7" s="89" t="s">
        <v>53</v>
      </c>
      <c r="C7" s="51">
        <v>40.642</v>
      </c>
      <c r="D7" s="68">
        <v>1</v>
      </c>
      <c r="E7" s="56" t="s">
        <v>53</v>
      </c>
      <c r="F7" s="73">
        <v>25.174</v>
      </c>
      <c r="G7" s="68">
        <v>1</v>
      </c>
      <c r="H7" s="56" t="s">
        <v>60</v>
      </c>
      <c r="I7" s="73">
        <v>8</v>
      </c>
      <c r="J7" s="68">
        <v>1</v>
      </c>
      <c r="K7" s="72" t="s">
        <v>53</v>
      </c>
      <c r="L7" s="74">
        <v>70.781</v>
      </c>
    </row>
    <row r="8" spans="1:12" ht="12.75">
      <c r="A8" s="50">
        <v>2</v>
      </c>
      <c r="B8" s="89" t="s">
        <v>57</v>
      </c>
      <c r="C8" s="51">
        <v>20</v>
      </c>
      <c r="D8" s="68">
        <v>2</v>
      </c>
      <c r="E8" s="56" t="s">
        <v>59</v>
      </c>
      <c r="F8" s="73">
        <v>21.5</v>
      </c>
      <c r="G8" s="68">
        <v>2</v>
      </c>
      <c r="H8" s="56" t="s">
        <v>58</v>
      </c>
      <c r="I8" s="73">
        <v>6.7</v>
      </c>
      <c r="J8" s="68">
        <v>2</v>
      </c>
      <c r="K8" s="72" t="s">
        <v>57</v>
      </c>
      <c r="L8" s="74">
        <v>33.655</v>
      </c>
    </row>
    <row r="9" spans="1:12" ht="12.75">
      <c r="A9" s="50">
        <v>3</v>
      </c>
      <c r="B9" s="89" t="s">
        <v>65</v>
      </c>
      <c r="C9" s="51">
        <v>12</v>
      </c>
      <c r="D9" s="68">
        <v>3</v>
      </c>
      <c r="E9" s="56" t="s">
        <v>56</v>
      </c>
      <c r="F9" s="73">
        <v>19</v>
      </c>
      <c r="G9" s="68">
        <v>3</v>
      </c>
      <c r="H9" s="56" t="s">
        <v>55</v>
      </c>
      <c r="I9" s="73">
        <v>4.5</v>
      </c>
      <c r="J9" s="68">
        <v>3</v>
      </c>
      <c r="K9" s="72" t="s">
        <v>59</v>
      </c>
      <c r="L9" s="74">
        <v>26.76</v>
      </c>
    </row>
    <row r="10" spans="1:12" ht="12.75">
      <c r="A10" s="50">
        <v>4</v>
      </c>
      <c r="B10" s="89" t="s">
        <v>38</v>
      </c>
      <c r="C10" s="51">
        <v>8.5</v>
      </c>
      <c r="D10" s="68">
        <v>4</v>
      </c>
      <c r="E10" s="56" t="s">
        <v>64</v>
      </c>
      <c r="F10" s="73">
        <v>18</v>
      </c>
      <c r="G10" s="68">
        <v>4</v>
      </c>
      <c r="H10" s="56" t="s">
        <v>63</v>
      </c>
      <c r="I10" s="73">
        <v>3.75</v>
      </c>
      <c r="J10" s="68">
        <v>4</v>
      </c>
      <c r="K10" s="72" t="s">
        <v>65</v>
      </c>
      <c r="L10" s="74">
        <v>23.11</v>
      </c>
    </row>
    <row r="11" spans="1:12" ht="12.75">
      <c r="A11" s="50">
        <v>5</v>
      </c>
      <c r="B11" s="89" t="s">
        <v>55</v>
      </c>
      <c r="C11" s="51">
        <v>2.2</v>
      </c>
      <c r="D11" s="68">
        <v>5</v>
      </c>
      <c r="E11" s="56" t="s">
        <v>43</v>
      </c>
      <c r="F11" s="73">
        <v>17</v>
      </c>
      <c r="G11" s="68">
        <v>5</v>
      </c>
      <c r="H11" s="56" t="s">
        <v>53</v>
      </c>
      <c r="I11" s="73">
        <v>2.92</v>
      </c>
      <c r="J11" s="68">
        <v>5</v>
      </c>
      <c r="K11" s="72" t="s">
        <v>43</v>
      </c>
      <c r="L11" s="74">
        <v>22.105</v>
      </c>
    </row>
    <row r="12" spans="1:12" ht="12.75">
      <c r="A12" s="50">
        <v>6</v>
      </c>
      <c r="B12" s="90" t="s">
        <v>43</v>
      </c>
      <c r="C12" s="51">
        <v>2</v>
      </c>
      <c r="D12" s="68">
        <v>6</v>
      </c>
      <c r="E12" s="56" t="s">
        <v>57</v>
      </c>
      <c r="F12" s="73">
        <v>8.5</v>
      </c>
      <c r="G12" s="68">
        <v>6</v>
      </c>
      <c r="H12" s="56" t="s">
        <v>38</v>
      </c>
      <c r="I12" s="73">
        <v>0.9</v>
      </c>
      <c r="J12" s="68">
        <v>6</v>
      </c>
      <c r="K12" s="72" t="s">
        <v>56</v>
      </c>
      <c r="L12" s="74">
        <v>21.99</v>
      </c>
    </row>
    <row r="13" spans="1:12" ht="12.75">
      <c r="A13" s="50">
        <v>7</v>
      </c>
      <c r="B13" s="89" t="s">
        <v>62</v>
      </c>
      <c r="C13" s="51">
        <v>2</v>
      </c>
      <c r="D13" s="68">
        <v>7</v>
      </c>
      <c r="E13" s="56" t="s">
        <v>69</v>
      </c>
      <c r="F13" s="73">
        <v>8.5</v>
      </c>
      <c r="G13" s="68">
        <v>7</v>
      </c>
      <c r="H13" s="56" t="s">
        <v>70</v>
      </c>
      <c r="I13" s="73">
        <v>0.9</v>
      </c>
      <c r="J13" s="68">
        <v>7</v>
      </c>
      <c r="K13" s="72" t="s">
        <v>64</v>
      </c>
      <c r="L13" s="74">
        <v>20.85</v>
      </c>
    </row>
    <row r="14" spans="1:12" ht="12.75">
      <c r="A14" s="50">
        <v>8</v>
      </c>
      <c r="B14" s="89" t="s">
        <v>68</v>
      </c>
      <c r="C14" s="51">
        <v>1.6</v>
      </c>
      <c r="D14" s="68">
        <v>8</v>
      </c>
      <c r="E14" s="56" t="s">
        <v>65</v>
      </c>
      <c r="F14" s="73">
        <v>7</v>
      </c>
      <c r="G14" s="68">
        <v>8</v>
      </c>
      <c r="H14" s="56" t="s">
        <v>61</v>
      </c>
      <c r="I14" s="73">
        <v>0.75</v>
      </c>
      <c r="J14" s="68">
        <v>8</v>
      </c>
      <c r="K14" s="72" t="s">
        <v>38</v>
      </c>
      <c r="L14" s="74">
        <v>9.905</v>
      </c>
    </row>
    <row r="15" spans="1:12" ht="12.75">
      <c r="A15" s="50">
        <v>9</v>
      </c>
      <c r="B15" s="89" t="s">
        <v>71</v>
      </c>
      <c r="C15" s="51">
        <v>1.5</v>
      </c>
      <c r="D15" s="68">
        <v>9</v>
      </c>
      <c r="E15" s="56" t="s">
        <v>66</v>
      </c>
      <c r="F15" s="73">
        <v>3.7</v>
      </c>
      <c r="G15" s="68">
        <v>9</v>
      </c>
      <c r="H15" s="56" t="s">
        <v>67</v>
      </c>
      <c r="I15" s="73">
        <v>0.7</v>
      </c>
      <c r="J15" s="68">
        <v>9</v>
      </c>
      <c r="K15" s="72" t="s">
        <v>69</v>
      </c>
      <c r="L15" s="74">
        <v>8.79</v>
      </c>
    </row>
    <row r="16" spans="1:12" ht="12.75">
      <c r="A16" s="49">
        <v>10</v>
      </c>
      <c r="B16" s="98" t="s">
        <v>56</v>
      </c>
      <c r="C16" s="73">
        <v>0.6</v>
      </c>
      <c r="D16" s="68">
        <v>10</v>
      </c>
      <c r="E16" s="56" t="s">
        <v>70</v>
      </c>
      <c r="F16" s="73">
        <v>1.2</v>
      </c>
      <c r="G16" s="68">
        <v>10</v>
      </c>
      <c r="H16" s="56" t="s">
        <v>57</v>
      </c>
      <c r="I16" s="73">
        <v>0.65</v>
      </c>
      <c r="J16" s="68">
        <v>10</v>
      </c>
      <c r="K16" s="72" t="s">
        <v>60</v>
      </c>
      <c r="L16" s="74">
        <v>8.39</v>
      </c>
    </row>
    <row r="17" spans="1:12" ht="12.75">
      <c r="A17" s="49"/>
      <c r="B17" s="98"/>
      <c r="C17" s="74"/>
      <c r="D17" s="68"/>
      <c r="E17" s="56"/>
      <c r="F17" s="73"/>
      <c r="G17" s="49"/>
      <c r="H17" s="56"/>
      <c r="I17" s="74"/>
      <c r="J17" s="68"/>
      <c r="K17" s="72"/>
      <c r="L17" s="74"/>
    </row>
    <row r="18" spans="1:12" ht="12.75">
      <c r="A18" s="49"/>
      <c r="B18" s="99" t="s">
        <v>85</v>
      </c>
      <c r="C18" s="74">
        <f>C20-(SUM(C7:C16))</f>
        <v>3.700000000000017</v>
      </c>
      <c r="D18" s="68"/>
      <c r="E18" s="99" t="s">
        <v>85</v>
      </c>
      <c r="F18" s="73">
        <f>F20-(SUM(F7:F16))</f>
        <v>9.114000000000004</v>
      </c>
      <c r="G18" s="49"/>
      <c r="H18" s="99" t="s">
        <v>85</v>
      </c>
      <c r="I18" s="74">
        <f>I20-(SUM(I7:I16))</f>
        <v>3.0450000000000053</v>
      </c>
      <c r="J18" s="68"/>
      <c r="K18" s="99" t="s">
        <v>85</v>
      </c>
      <c r="L18" s="74">
        <f>L20-(SUM(L7:L16))</f>
        <v>43.62900000000002</v>
      </c>
    </row>
    <row r="19" spans="1:12" ht="12.75">
      <c r="A19" s="49"/>
      <c r="B19" s="98"/>
      <c r="C19" s="74"/>
      <c r="D19" s="68"/>
      <c r="E19" s="56"/>
      <c r="F19" s="73"/>
      <c r="G19" s="49"/>
      <c r="H19" s="56"/>
      <c r="I19" s="74"/>
      <c r="J19" s="68"/>
      <c r="K19" s="72"/>
      <c r="L19" s="74"/>
    </row>
    <row r="20" spans="1:12" ht="12.75">
      <c r="A20" s="48"/>
      <c r="B20" s="100" t="s">
        <v>86</v>
      </c>
      <c r="C20" s="52">
        <v>94.742</v>
      </c>
      <c r="D20" s="70"/>
      <c r="E20" s="100" t="s">
        <v>86</v>
      </c>
      <c r="F20" s="75">
        <v>138.688</v>
      </c>
      <c r="G20" s="48"/>
      <c r="H20" s="100" t="s">
        <v>86</v>
      </c>
      <c r="I20" s="113">
        <v>32.815</v>
      </c>
      <c r="J20" s="70"/>
      <c r="K20" s="100" t="s">
        <v>86</v>
      </c>
      <c r="L20" s="52">
        <v>289.965</v>
      </c>
    </row>
    <row r="22" ht="12.75">
      <c r="A22" s="47" t="s">
        <v>52</v>
      </c>
    </row>
    <row r="24" spans="1:12" ht="12.75">
      <c r="A24" s="149" t="s">
        <v>96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</sheetData>
  <sheetProtection/>
  <mergeCells count="5">
    <mergeCell ref="A3:C3"/>
    <mergeCell ref="D3:F3"/>
    <mergeCell ref="G3:I3"/>
    <mergeCell ref="J3:L3"/>
    <mergeCell ref="A24:L24"/>
  </mergeCells>
  <printOptions/>
  <pageMargins left="0.5" right="0.5" top="0.5" bottom="0.5" header="0.5" footer="0.5"/>
  <pageSetup fitToHeight="1" fitToWidth="1" horizontalDpi="600" verticalDpi="600" orientation="landscape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5.8515625" style="0" customWidth="1"/>
    <col min="4" max="4" width="21.140625" style="8" customWidth="1"/>
  </cols>
  <sheetData>
    <row r="1" ht="12.75">
      <c r="A1" s="1" t="s">
        <v>77</v>
      </c>
    </row>
    <row r="3" spans="1:4" ht="38.25">
      <c r="A3" s="2" t="s">
        <v>0</v>
      </c>
      <c r="B3" s="91" t="s">
        <v>112</v>
      </c>
      <c r="C3" s="92" t="s">
        <v>75</v>
      </c>
      <c r="D3" s="121" t="s">
        <v>76</v>
      </c>
    </row>
    <row r="4" spans="1:4" ht="12.75">
      <c r="A4" s="5"/>
      <c r="B4" s="10" t="s">
        <v>3</v>
      </c>
      <c r="C4" s="10" t="s">
        <v>3</v>
      </c>
      <c r="D4" s="93" t="s">
        <v>18</v>
      </c>
    </row>
    <row r="6" spans="1:4" ht="12.75">
      <c r="A6" s="26">
        <v>1960</v>
      </c>
      <c r="B6" s="31">
        <v>293.76</v>
      </c>
      <c r="C6" s="6">
        <v>815.247</v>
      </c>
      <c r="D6" s="12">
        <f>(B6/C6)*100</f>
        <v>36.03325127231379</v>
      </c>
    </row>
    <row r="7" spans="1:4" ht="12.75">
      <c r="A7" s="26">
        <v>1961</v>
      </c>
      <c r="B7" s="31">
        <v>293.812</v>
      </c>
      <c r="C7" s="6">
        <v>816.702</v>
      </c>
      <c r="D7" s="12">
        <f aca="true" t="shared" si="0" ref="D7:D56">(B7/C7)*100</f>
        <v>35.97542310414325</v>
      </c>
    </row>
    <row r="8" spans="1:4" ht="12.75">
      <c r="A8" s="26">
        <v>1962</v>
      </c>
      <c r="B8" s="31">
        <v>294.806</v>
      </c>
      <c r="C8" s="6">
        <v>837.716</v>
      </c>
      <c r="D8" s="12">
        <f t="shared" si="0"/>
        <v>35.19164012624804</v>
      </c>
    </row>
    <row r="9" spans="1:4" ht="12.75">
      <c r="A9" s="26">
        <v>1963</v>
      </c>
      <c r="B9" s="31">
        <v>294.882</v>
      </c>
      <c r="C9" s="6">
        <v>852.073</v>
      </c>
      <c r="D9" s="12">
        <f t="shared" si="0"/>
        <v>34.607598175273715</v>
      </c>
    </row>
    <row r="10" spans="1:4" ht="12.75">
      <c r="A10" s="26">
        <v>1964</v>
      </c>
      <c r="B10" s="31">
        <v>314.578</v>
      </c>
      <c r="C10" s="6">
        <v>895.764</v>
      </c>
      <c r="D10" s="12">
        <f t="shared" si="0"/>
        <v>35.118401721882094</v>
      </c>
    </row>
    <row r="11" spans="1:4" ht="12.75">
      <c r="A11" s="26">
        <v>1965</v>
      </c>
      <c r="B11" s="31">
        <v>347.874</v>
      </c>
      <c r="C11" s="6">
        <v>931.985</v>
      </c>
      <c r="D11" s="12">
        <f t="shared" si="0"/>
        <v>37.326137223238575</v>
      </c>
    </row>
    <row r="12" spans="1:4" ht="12.75">
      <c r="A12" s="26">
        <v>1966</v>
      </c>
      <c r="B12" s="31">
        <v>360.774</v>
      </c>
      <c r="C12" s="6">
        <v>956.524</v>
      </c>
      <c r="D12" s="12">
        <f t="shared" si="0"/>
        <v>37.71719266845369</v>
      </c>
    </row>
    <row r="13" spans="1:4" ht="12.75">
      <c r="A13" s="26">
        <v>1967</v>
      </c>
      <c r="B13" s="31">
        <v>375.826</v>
      </c>
      <c r="C13" s="6">
        <v>987.535</v>
      </c>
      <c r="D13" s="12">
        <f t="shared" si="0"/>
        <v>38.05698025892754</v>
      </c>
    </row>
    <row r="14" spans="1:4" ht="12.75">
      <c r="A14" s="26">
        <v>1968</v>
      </c>
      <c r="B14" s="31">
        <v>396.528</v>
      </c>
      <c r="C14" s="6">
        <v>1019.986</v>
      </c>
      <c r="D14" s="12">
        <f t="shared" si="0"/>
        <v>38.87582770743913</v>
      </c>
    </row>
    <row r="15" spans="1:4" ht="12.75">
      <c r="A15" s="26">
        <v>1969</v>
      </c>
      <c r="B15" s="31">
        <v>421.692</v>
      </c>
      <c r="C15" s="6">
        <v>1068.706</v>
      </c>
      <c r="D15" s="12">
        <f t="shared" si="0"/>
        <v>39.45818588086902</v>
      </c>
    </row>
    <row r="16" spans="1:4" ht="12.75">
      <c r="A16" s="26">
        <v>1970</v>
      </c>
      <c r="B16" s="31">
        <v>432.269</v>
      </c>
      <c r="C16" s="6">
        <v>1107.951</v>
      </c>
      <c r="D16" s="12">
        <f t="shared" si="0"/>
        <v>39.01517305368198</v>
      </c>
    </row>
    <row r="17" spans="1:4" ht="12.75">
      <c r="A17" s="26">
        <v>1971</v>
      </c>
      <c r="B17" s="31">
        <v>467.474</v>
      </c>
      <c r="C17" s="6">
        <v>1149.974</v>
      </c>
      <c r="D17" s="12">
        <f t="shared" si="0"/>
        <v>40.65083210576935</v>
      </c>
    </row>
    <row r="18" spans="1:4" ht="12.75">
      <c r="A18" s="26">
        <v>1972</v>
      </c>
      <c r="B18" s="31">
        <v>482.238</v>
      </c>
      <c r="C18" s="6">
        <v>1173.621</v>
      </c>
      <c r="D18" s="12">
        <f t="shared" si="0"/>
        <v>41.08975555140884</v>
      </c>
    </row>
    <row r="19" spans="1:4" ht="12.75">
      <c r="A19" s="26">
        <v>1973</v>
      </c>
      <c r="B19" s="31">
        <v>494.826</v>
      </c>
      <c r="C19" s="6">
        <v>1229.811</v>
      </c>
      <c r="D19" s="12">
        <f t="shared" si="0"/>
        <v>40.23593869301869</v>
      </c>
    </row>
    <row r="20" spans="1:4" ht="12.75">
      <c r="A20" s="26">
        <v>1974</v>
      </c>
      <c r="B20" s="31">
        <v>450.823</v>
      </c>
      <c r="C20" s="6">
        <v>1190.464</v>
      </c>
      <c r="D20" s="12">
        <f t="shared" si="0"/>
        <v>37.86951978388259</v>
      </c>
    </row>
    <row r="21" spans="1:4" ht="12.75">
      <c r="A21" s="26">
        <v>1975</v>
      </c>
      <c r="B21" s="31">
        <v>457.087</v>
      </c>
      <c r="C21" s="6">
        <v>1211.834</v>
      </c>
      <c r="D21" s="12">
        <f t="shared" si="0"/>
        <v>37.71861492580666</v>
      </c>
    </row>
    <row r="22" spans="1:4" ht="12.75">
      <c r="A22" s="26">
        <v>1976</v>
      </c>
      <c r="B22" s="31">
        <v>489.38</v>
      </c>
      <c r="C22" s="6">
        <v>1272.763</v>
      </c>
      <c r="D22" s="12">
        <f t="shared" si="0"/>
        <v>38.450206362064264</v>
      </c>
    </row>
    <row r="23" spans="1:4" ht="12.75">
      <c r="A23" s="26">
        <v>1977</v>
      </c>
      <c r="B23" s="31">
        <v>511.688</v>
      </c>
      <c r="C23" s="6">
        <v>1319.437</v>
      </c>
      <c r="D23" s="12">
        <f t="shared" si="0"/>
        <v>38.78078301578628</v>
      </c>
    </row>
    <row r="24" spans="1:4" ht="12.75">
      <c r="A24" s="26">
        <v>1978</v>
      </c>
      <c r="B24" s="31">
        <v>556.847</v>
      </c>
      <c r="C24" s="6">
        <v>1380.064</v>
      </c>
      <c r="D24" s="12">
        <f t="shared" si="0"/>
        <v>40.34936060936304</v>
      </c>
    </row>
    <row r="25" spans="1:4" ht="12.75">
      <c r="A25" s="26">
        <v>1979</v>
      </c>
      <c r="B25" s="31">
        <v>573.934</v>
      </c>
      <c r="C25" s="6">
        <v>1415.694</v>
      </c>
      <c r="D25" s="12">
        <f t="shared" si="0"/>
        <v>40.54082308747512</v>
      </c>
    </row>
    <row r="26" spans="1:4" ht="12.75">
      <c r="A26" s="26">
        <v>1980</v>
      </c>
      <c r="B26" s="31">
        <v>562.581</v>
      </c>
      <c r="C26" s="6">
        <v>1439.934</v>
      </c>
      <c r="D26" s="12">
        <f t="shared" si="0"/>
        <v>39.069915704469786</v>
      </c>
    </row>
    <row r="27" spans="1:4" ht="12.75">
      <c r="A27" s="26">
        <v>1981</v>
      </c>
      <c r="B27" s="31">
        <v>573.516</v>
      </c>
      <c r="C27" s="6">
        <v>1457.804</v>
      </c>
      <c r="D27" s="12">
        <f t="shared" si="0"/>
        <v>39.34109112061704</v>
      </c>
    </row>
    <row r="28" spans="1:4" ht="12.75">
      <c r="A28" s="26">
        <v>1982</v>
      </c>
      <c r="B28" s="31">
        <v>593.406</v>
      </c>
      <c r="C28" s="6">
        <v>1474.637</v>
      </c>
      <c r="D28" s="12">
        <f t="shared" si="0"/>
        <v>40.24081858789654</v>
      </c>
    </row>
    <row r="29" spans="1:4" ht="12.75">
      <c r="A29" s="26">
        <v>1983</v>
      </c>
      <c r="B29" s="31">
        <v>588.385</v>
      </c>
      <c r="C29" s="6">
        <v>1500.918</v>
      </c>
      <c r="D29" s="12">
        <f t="shared" si="0"/>
        <v>39.20167524141892</v>
      </c>
    </row>
    <row r="30" spans="1:4" ht="12.75">
      <c r="A30" s="26">
        <v>1984</v>
      </c>
      <c r="B30" s="31">
        <v>609.949</v>
      </c>
      <c r="C30" s="6">
        <v>1548.984</v>
      </c>
      <c r="D30" s="12">
        <f t="shared" si="0"/>
        <v>39.37735961120321</v>
      </c>
    </row>
    <row r="31" spans="1:4" ht="12.75">
      <c r="A31" s="26">
        <v>1985</v>
      </c>
      <c r="B31" s="31">
        <v>613.117</v>
      </c>
      <c r="C31" s="6">
        <v>1552.701</v>
      </c>
      <c r="D31" s="12">
        <f t="shared" si="0"/>
        <v>39.48712598240099</v>
      </c>
    </row>
    <row r="32" spans="1:4" ht="12.75">
      <c r="A32" s="26">
        <v>1986</v>
      </c>
      <c r="B32" s="31">
        <v>644.187</v>
      </c>
      <c r="C32" s="6">
        <v>1601.375</v>
      </c>
      <c r="D32" s="12">
        <f t="shared" si="0"/>
        <v>40.22711732105222</v>
      </c>
    </row>
    <row r="33" spans="1:4" ht="12.75">
      <c r="A33" s="26">
        <v>1987</v>
      </c>
      <c r="B33" s="31">
        <v>655.109</v>
      </c>
      <c r="C33" s="6">
        <v>1639.717</v>
      </c>
      <c r="D33" s="12">
        <f t="shared" si="0"/>
        <v>39.9525649852993</v>
      </c>
    </row>
    <row r="34" spans="1:4" ht="12.75">
      <c r="A34" s="26">
        <v>1988</v>
      </c>
      <c r="B34" s="31">
        <v>618.161</v>
      </c>
      <c r="C34" s="6">
        <v>1620.397</v>
      </c>
      <c r="D34" s="12">
        <f t="shared" si="0"/>
        <v>38.148737624174814</v>
      </c>
    </row>
    <row r="35" spans="1:4" ht="12.75">
      <c r="A35" s="26">
        <v>1989</v>
      </c>
      <c r="B35" s="31">
        <v>642.862</v>
      </c>
      <c r="C35" s="6">
        <v>1676.72</v>
      </c>
      <c r="D35" s="12">
        <f t="shared" si="0"/>
        <v>38.340450403168084</v>
      </c>
    </row>
    <row r="36" spans="1:4" ht="12.75">
      <c r="A36" s="26">
        <v>1990</v>
      </c>
      <c r="B36" s="31">
        <v>667.345</v>
      </c>
      <c r="C36" s="6">
        <v>1706.971</v>
      </c>
      <c r="D36" s="12">
        <f t="shared" si="0"/>
        <v>39.09527461216389</v>
      </c>
    </row>
    <row r="37" spans="1:4" ht="12.75">
      <c r="A37" s="26">
        <v>1991</v>
      </c>
      <c r="B37" s="31">
        <v>650.069</v>
      </c>
      <c r="C37" s="6">
        <v>1713.608</v>
      </c>
      <c r="D37" s="12">
        <f t="shared" si="0"/>
        <v>37.93568890901536</v>
      </c>
    </row>
    <row r="38" spans="1:4" ht="12.75">
      <c r="A38" s="26">
        <v>1992</v>
      </c>
      <c r="B38" s="31">
        <v>661.422</v>
      </c>
      <c r="C38" s="6">
        <v>1736.067</v>
      </c>
      <c r="D38" s="12">
        <f t="shared" si="0"/>
        <v>38.098875216221494</v>
      </c>
    </row>
    <row r="39" spans="1:4" ht="12.75">
      <c r="A39" s="26">
        <v>1993</v>
      </c>
      <c r="B39" s="31">
        <v>654.045</v>
      </c>
      <c r="C39" s="6">
        <v>1739.693</v>
      </c>
      <c r="D39" s="12">
        <f t="shared" si="0"/>
        <v>37.59542631947131</v>
      </c>
    </row>
    <row r="40" spans="1:4" ht="12.75">
      <c r="A40" s="26">
        <v>1994</v>
      </c>
      <c r="B40" s="31">
        <v>666.932</v>
      </c>
      <c r="C40" s="6">
        <v>1762.287</v>
      </c>
      <c r="D40" s="12">
        <f t="shared" si="0"/>
        <v>37.844687045867104</v>
      </c>
    </row>
    <row r="41" spans="1:4" ht="12.75">
      <c r="A41" s="26">
        <v>1995</v>
      </c>
      <c r="B41" s="31">
        <v>638.02</v>
      </c>
      <c r="C41" s="6">
        <v>1740.891</v>
      </c>
      <c r="D41" s="12">
        <f t="shared" si="0"/>
        <v>36.64904925121676</v>
      </c>
    </row>
    <row r="42" spans="1:4" ht="12.75">
      <c r="A42" s="26">
        <v>1996</v>
      </c>
      <c r="B42" s="31">
        <v>670.896</v>
      </c>
      <c r="C42" s="6">
        <v>1808.88</v>
      </c>
      <c r="D42" s="12">
        <f t="shared" si="0"/>
        <v>37.089027464508426</v>
      </c>
    </row>
    <row r="43" spans="1:4" ht="12.75">
      <c r="A43" s="26">
        <v>1997</v>
      </c>
      <c r="B43" s="31">
        <v>681.225</v>
      </c>
      <c r="C43" s="6">
        <v>1820.867</v>
      </c>
      <c r="D43" s="12">
        <f t="shared" si="0"/>
        <v>37.41212290628585</v>
      </c>
    </row>
    <row r="44" spans="1:4" ht="12.75">
      <c r="A44" s="26">
        <v>1998</v>
      </c>
      <c r="B44" s="31">
        <v>680.669</v>
      </c>
      <c r="C44" s="6">
        <v>1835.314</v>
      </c>
      <c r="D44" s="12">
        <f t="shared" si="0"/>
        <v>37.08733219492686</v>
      </c>
    </row>
    <row r="45" spans="1:4" ht="12.75">
      <c r="A45" s="26">
        <v>1999</v>
      </c>
      <c r="B45" s="31">
        <v>685.807</v>
      </c>
      <c r="C45" s="6">
        <v>1856.006</v>
      </c>
      <c r="D45" s="12">
        <f t="shared" si="0"/>
        <v>36.95068873699762</v>
      </c>
    </row>
    <row r="46" spans="1:4" ht="12.75">
      <c r="A46" s="26">
        <v>2000</v>
      </c>
      <c r="B46" s="31">
        <v>693.93</v>
      </c>
      <c r="C46" s="6">
        <v>1860.02</v>
      </c>
      <c r="D46" s="12">
        <f t="shared" si="0"/>
        <v>37.30766335845851</v>
      </c>
    </row>
    <row r="47" spans="1:4" ht="12.75">
      <c r="A47" s="26">
        <v>2001</v>
      </c>
      <c r="B47" s="31">
        <v>708.135</v>
      </c>
      <c r="C47" s="6">
        <v>1904.99</v>
      </c>
      <c r="D47" s="12">
        <f t="shared" si="0"/>
        <v>37.172636076829804</v>
      </c>
    </row>
    <row r="48" spans="1:4" ht="12.75">
      <c r="A48" s="26">
        <v>2002</v>
      </c>
      <c r="B48" s="31">
        <v>705.933</v>
      </c>
      <c r="C48" s="6">
        <v>1909.446</v>
      </c>
      <c r="D48" s="12">
        <f t="shared" si="0"/>
        <v>36.970566331805145</v>
      </c>
    </row>
    <row r="49" spans="1:4" ht="12.75">
      <c r="A49" s="26">
        <v>2003</v>
      </c>
      <c r="B49" s="31">
        <v>712.327</v>
      </c>
      <c r="C49" s="6">
        <v>1936.132</v>
      </c>
      <c r="D49" s="12">
        <f t="shared" si="0"/>
        <v>36.79124150626094</v>
      </c>
    </row>
    <row r="50" spans="1:4" ht="12.75">
      <c r="A50" s="26">
        <v>2004</v>
      </c>
      <c r="B50" s="31">
        <v>751.633</v>
      </c>
      <c r="C50" s="6">
        <v>1989.752</v>
      </c>
      <c r="D50" s="12">
        <f t="shared" si="0"/>
        <v>37.77521017694668</v>
      </c>
    </row>
    <row r="51" spans="1:5" ht="12.75">
      <c r="A51" s="26">
        <v>2005</v>
      </c>
      <c r="B51" s="31">
        <v>751.567</v>
      </c>
      <c r="C51" s="41">
        <v>2021.713</v>
      </c>
      <c r="D51" s="12">
        <f t="shared" si="0"/>
        <v>37.174762194238255</v>
      </c>
      <c r="E51" s="43"/>
    </row>
    <row r="52" spans="1:5" ht="12.75">
      <c r="A52" s="26">
        <v>2006</v>
      </c>
      <c r="B52" s="31">
        <v>741.684</v>
      </c>
      <c r="C52" s="41">
        <v>2045.426</v>
      </c>
      <c r="D52" s="12">
        <f t="shared" si="0"/>
        <v>36.260612703661735</v>
      </c>
      <c r="E52" s="43"/>
    </row>
    <row r="53" spans="1:5" ht="12.75">
      <c r="A53" s="26">
        <v>2007</v>
      </c>
      <c r="B53" s="31">
        <v>754.833</v>
      </c>
      <c r="C53" s="41">
        <v>2096.774</v>
      </c>
      <c r="D53" s="12">
        <f t="shared" si="0"/>
        <v>35.999731015359785</v>
      </c>
      <c r="E53" s="43"/>
    </row>
    <row r="54" spans="1:5" ht="12.75">
      <c r="A54" s="26">
        <v>2008</v>
      </c>
      <c r="B54" s="31">
        <v>765.412</v>
      </c>
      <c r="C54" s="41">
        <v>2149.126</v>
      </c>
      <c r="D54" s="12">
        <f t="shared" si="0"/>
        <v>35.61503606582397</v>
      </c>
      <c r="E54" s="43"/>
    </row>
    <row r="55" spans="1:5" ht="12.75">
      <c r="A55" s="26">
        <v>2009</v>
      </c>
      <c r="B55" s="31">
        <v>770.031</v>
      </c>
      <c r="C55" s="41">
        <v>2189.455</v>
      </c>
      <c r="D55" s="12">
        <f t="shared" si="0"/>
        <v>35.16998522463353</v>
      </c>
      <c r="E55" s="43"/>
    </row>
    <row r="56" spans="1:5" ht="12.75">
      <c r="A56" s="26">
        <v>2010</v>
      </c>
      <c r="B56" s="31">
        <v>759.406</v>
      </c>
      <c r="C56" s="41">
        <v>2223.505</v>
      </c>
      <c r="D56" s="12">
        <f t="shared" si="0"/>
        <v>34.1535548604568</v>
      </c>
      <c r="E56" s="43"/>
    </row>
    <row r="57" spans="1:5" ht="12.75">
      <c r="A57" s="24">
        <v>2011</v>
      </c>
      <c r="B57" s="32">
        <v>792.879</v>
      </c>
      <c r="C57" s="7">
        <v>2279.948</v>
      </c>
      <c r="D57" s="13">
        <f>(B57/C57)*100</f>
        <v>34.77618787796915</v>
      </c>
      <c r="E57" s="43"/>
    </row>
    <row r="59" spans="1:5" ht="39.75" customHeight="1">
      <c r="A59" s="134" t="s">
        <v>96</v>
      </c>
      <c r="B59" s="135"/>
      <c r="C59" s="135"/>
      <c r="D59" s="136"/>
      <c r="E59" s="135"/>
    </row>
  </sheetData>
  <sheetProtection/>
  <mergeCells count="1">
    <mergeCell ref="A59:E59"/>
  </mergeCells>
  <printOptions/>
  <pageMargins left="0.5" right="0.5" top="0.5" bottom="0.5" header="0.5" footer="0.5"/>
  <pageSetup fitToHeight="1" fitToWidth="1" horizontalDpi="600" verticalDpi="600" orientation="portrait" scale="91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8515625" style="8" customWidth="1"/>
    <col min="3" max="3" width="14.8515625" style="8" customWidth="1"/>
    <col min="4" max="4" width="18.140625" style="8" customWidth="1"/>
    <col min="5" max="5" width="15.00390625" style="8" customWidth="1"/>
    <col min="6" max="6" width="10.421875" style="0" customWidth="1"/>
  </cols>
  <sheetData>
    <row r="1" spans="1:7" ht="12.75" customHeight="1">
      <c r="A1" s="15" t="s">
        <v>111</v>
      </c>
      <c r="B1" s="19"/>
      <c r="C1" s="19"/>
      <c r="D1" s="19"/>
      <c r="E1" s="19"/>
      <c r="F1" s="18"/>
      <c r="G1" s="18"/>
    </row>
    <row r="3" spans="1:5" ht="12.75">
      <c r="A3" s="2" t="s">
        <v>0</v>
      </c>
      <c r="B3" s="115" t="s">
        <v>1</v>
      </c>
      <c r="C3" s="92" t="s">
        <v>112</v>
      </c>
      <c r="D3" s="92" t="s">
        <v>113</v>
      </c>
      <c r="E3" s="92" t="s">
        <v>9</v>
      </c>
    </row>
    <row r="4" spans="2:5" ht="12.75">
      <c r="B4" s="137" t="s">
        <v>3</v>
      </c>
      <c r="C4" s="137"/>
      <c r="D4" s="137"/>
      <c r="E4" s="137"/>
    </row>
    <row r="5" spans="9:10" ht="12.75">
      <c r="I5" s="12"/>
      <c r="J5" s="12"/>
    </row>
    <row r="6" spans="1:10" ht="12.75">
      <c r="A6" s="5">
        <v>1980</v>
      </c>
      <c r="B6" s="12">
        <v>168.648</v>
      </c>
      <c r="C6" s="12">
        <v>107.501</v>
      </c>
      <c r="D6" s="20">
        <v>0.889035</v>
      </c>
      <c r="E6" s="12">
        <v>60.737</v>
      </c>
      <c r="I6" s="12"/>
      <c r="J6" s="12"/>
    </row>
    <row r="7" spans="1:10" ht="12.75">
      <c r="A7" s="5">
        <v>1981</v>
      </c>
      <c r="B7" s="12">
        <v>206.223</v>
      </c>
      <c r="C7" s="12">
        <v>107.816</v>
      </c>
      <c r="D7" s="20">
        <v>2.184486</v>
      </c>
      <c r="E7" s="12">
        <v>50.72</v>
      </c>
      <c r="I7" s="12"/>
      <c r="J7" s="12"/>
    </row>
    <row r="8" spans="1:10" ht="12.75">
      <c r="A8" s="5">
        <v>1982</v>
      </c>
      <c r="B8" s="12">
        <v>209.181</v>
      </c>
      <c r="C8" s="12">
        <v>116.166</v>
      </c>
      <c r="D8" s="20">
        <v>3.55614</v>
      </c>
      <c r="E8" s="12">
        <v>46.264</v>
      </c>
      <c r="I8" s="12"/>
      <c r="J8" s="12"/>
    </row>
    <row r="9" spans="1:10" ht="12.75">
      <c r="A9" s="5">
        <v>1983</v>
      </c>
      <c r="B9" s="12">
        <v>106.031</v>
      </c>
      <c r="C9" s="12">
        <v>98.462</v>
      </c>
      <c r="D9" s="20">
        <v>4.06416</v>
      </c>
      <c r="E9" s="12">
        <v>47.917</v>
      </c>
      <c r="I9" s="12"/>
      <c r="J9" s="12"/>
    </row>
    <row r="10" spans="1:10" ht="12.75">
      <c r="A10" s="5">
        <v>1984</v>
      </c>
      <c r="B10" s="12">
        <v>194.881</v>
      </c>
      <c r="C10" s="12">
        <v>104.513</v>
      </c>
      <c r="D10" s="20">
        <v>5.893032</v>
      </c>
      <c r="E10" s="12">
        <v>46.999</v>
      </c>
      <c r="I10" s="12"/>
      <c r="J10" s="12"/>
    </row>
    <row r="11" spans="1:10" ht="12.75">
      <c r="A11" s="5">
        <v>1985</v>
      </c>
      <c r="B11" s="12">
        <v>225.447</v>
      </c>
      <c r="C11" s="12">
        <v>104.505</v>
      </c>
      <c r="D11" s="20">
        <v>6.883671</v>
      </c>
      <c r="E11" s="12">
        <v>31.176</v>
      </c>
      <c r="I11" s="12"/>
      <c r="J11" s="12"/>
    </row>
    <row r="12" spans="1:10" ht="12.75">
      <c r="A12" s="5">
        <v>1986</v>
      </c>
      <c r="B12" s="12">
        <v>208.944</v>
      </c>
      <c r="C12" s="12">
        <v>118.356</v>
      </c>
      <c r="D12" s="20">
        <v>7.366086792000001</v>
      </c>
      <c r="E12" s="12">
        <v>37.911</v>
      </c>
      <c r="I12" s="12"/>
      <c r="J12" s="12"/>
    </row>
    <row r="13" spans="1:10" ht="12.75">
      <c r="A13" s="5">
        <v>1987</v>
      </c>
      <c r="B13" s="12">
        <v>181.143</v>
      </c>
      <c r="C13" s="12">
        <v>121.652</v>
      </c>
      <c r="D13" s="20">
        <v>7.090587546</v>
      </c>
      <c r="E13" s="12">
        <v>43.599</v>
      </c>
      <c r="I13" s="12"/>
      <c r="J13" s="12"/>
    </row>
    <row r="14" spans="1:10" ht="12.75">
      <c r="A14" s="5">
        <v>1988</v>
      </c>
      <c r="B14" s="12">
        <v>125.194</v>
      </c>
      <c r="C14" s="12">
        <v>99.926</v>
      </c>
      <c r="D14" s="20">
        <v>7.301390445</v>
      </c>
      <c r="E14" s="12">
        <v>51.525</v>
      </c>
      <c r="I14" s="12"/>
      <c r="J14" s="12"/>
    </row>
    <row r="15" spans="1:10" ht="12.75">
      <c r="A15" s="5">
        <v>1989</v>
      </c>
      <c r="B15" s="12">
        <v>191.32</v>
      </c>
      <c r="C15" s="12">
        <v>111.32</v>
      </c>
      <c r="D15" s="20">
        <v>8.165049846</v>
      </c>
      <c r="E15" s="12">
        <v>60.132</v>
      </c>
      <c r="I15" s="12"/>
      <c r="J15" s="12"/>
    </row>
    <row r="16" spans="1:10" ht="12.75">
      <c r="A16" s="5">
        <v>1990</v>
      </c>
      <c r="B16" s="12">
        <v>201.534</v>
      </c>
      <c r="C16" s="12">
        <v>117.072</v>
      </c>
      <c r="D16" s="20">
        <v>8.866676267999999</v>
      </c>
      <c r="E16" s="12">
        <v>43.858</v>
      </c>
      <c r="I16" s="12"/>
      <c r="J16" s="12"/>
    </row>
    <row r="17" spans="1:10" ht="12.75">
      <c r="A17" s="5">
        <v>1991</v>
      </c>
      <c r="B17" s="12">
        <v>189.868</v>
      </c>
      <c r="C17" s="12">
        <v>121.873</v>
      </c>
      <c r="D17" s="20">
        <v>10.116303864</v>
      </c>
      <c r="E17" s="12">
        <v>40.233</v>
      </c>
      <c r="I17" s="12"/>
      <c r="J17" s="12"/>
    </row>
    <row r="18" spans="1:10" ht="12.75">
      <c r="A18" s="5">
        <v>1992</v>
      </c>
      <c r="B18" s="12">
        <v>240.719</v>
      </c>
      <c r="C18" s="12">
        <v>133.409</v>
      </c>
      <c r="D18" s="20">
        <v>10.80837951</v>
      </c>
      <c r="E18" s="12">
        <v>42.249</v>
      </c>
      <c r="I18" s="12"/>
      <c r="J18" s="12"/>
    </row>
    <row r="19" spans="1:10" ht="12.75">
      <c r="A19" s="5">
        <v>1993</v>
      </c>
      <c r="B19" s="12">
        <v>160.986</v>
      </c>
      <c r="C19" s="12">
        <v>118.874</v>
      </c>
      <c r="D19" s="20">
        <v>11.640236859</v>
      </c>
      <c r="E19" s="12">
        <v>33.741</v>
      </c>
      <c r="I19" s="12"/>
      <c r="J19" s="12"/>
    </row>
    <row r="20" spans="1:10" ht="12.75">
      <c r="A20" s="5">
        <v>1994</v>
      </c>
      <c r="B20" s="12">
        <v>255.295</v>
      </c>
      <c r="C20" s="12">
        <v>138.682</v>
      </c>
      <c r="D20" s="20">
        <v>13.533474993</v>
      </c>
      <c r="E20" s="12">
        <v>55.311</v>
      </c>
      <c r="I20" s="12"/>
      <c r="J20" s="12"/>
    </row>
    <row r="21" spans="1:10" ht="12.75">
      <c r="A21" s="5">
        <v>1995</v>
      </c>
      <c r="B21" s="12">
        <v>187.97</v>
      </c>
      <c r="C21" s="12">
        <v>119.196</v>
      </c>
      <c r="D21" s="20">
        <v>10.05066768</v>
      </c>
      <c r="E21" s="12">
        <v>56.589</v>
      </c>
      <c r="I21" s="12"/>
      <c r="J21" s="12"/>
    </row>
    <row r="22" spans="1:10" ht="12.75">
      <c r="A22" s="5">
        <v>1996</v>
      </c>
      <c r="B22" s="12">
        <v>234.518</v>
      </c>
      <c r="C22" s="12">
        <v>134.042</v>
      </c>
      <c r="D22" s="20">
        <v>10.889942121</v>
      </c>
      <c r="E22" s="12">
        <v>45.655</v>
      </c>
      <c r="I22" s="12"/>
      <c r="J22" s="12"/>
    </row>
    <row r="23" spans="1:10" ht="12.75">
      <c r="A23" s="5">
        <v>1997</v>
      </c>
      <c r="B23" s="12">
        <v>233.864</v>
      </c>
      <c r="C23" s="12">
        <v>138.448</v>
      </c>
      <c r="D23" s="20">
        <v>12.388880532</v>
      </c>
      <c r="E23" s="12">
        <v>38.214</v>
      </c>
      <c r="I23" s="12"/>
      <c r="J23" s="12"/>
    </row>
    <row r="24" spans="1:10" ht="12.75">
      <c r="A24" s="5">
        <v>1998</v>
      </c>
      <c r="B24" s="12">
        <v>247.882</v>
      </c>
      <c r="C24" s="12">
        <v>138.497</v>
      </c>
      <c r="D24" s="20">
        <v>13.15314582</v>
      </c>
      <c r="E24" s="12">
        <v>50.401</v>
      </c>
      <c r="I24" s="12"/>
      <c r="J24" s="12"/>
    </row>
    <row r="25" spans="1:10" ht="12.75">
      <c r="A25" s="5">
        <v>1999</v>
      </c>
      <c r="B25" s="12">
        <v>239.549</v>
      </c>
      <c r="C25" s="12">
        <v>143.333</v>
      </c>
      <c r="D25" s="20">
        <v>14.373084727200002</v>
      </c>
      <c r="E25" s="12">
        <v>49.191</v>
      </c>
      <c r="I25" s="12"/>
      <c r="J25" s="12"/>
    </row>
    <row r="26" spans="1:10" ht="12.75">
      <c r="A26" s="5">
        <v>2000</v>
      </c>
      <c r="B26" s="12">
        <v>251.854</v>
      </c>
      <c r="C26" s="12">
        <v>147.887</v>
      </c>
      <c r="D26" s="20">
        <v>15.998240707199999</v>
      </c>
      <c r="E26" s="12">
        <v>49.313</v>
      </c>
      <c r="I26" s="12"/>
      <c r="J26" s="12"/>
    </row>
    <row r="27" spans="1:10" ht="12.75">
      <c r="A27" s="5">
        <v>2001</v>
      </c>
      <c r="B27" s="12">
        <v>241.377</v>
      </c>
      <c r="C27" s="12">
        <v>148.565</v>
      </c>
      <c r="D27" s="20">
        <v>17.96456416157754</v>
      </c>
      <c r="E27" s="12">
        <v>48.383</v>
      </c>
      <c r="I27" s="12"/>
      <c r="J27" s="12"/>
    </row>
    <row r="28" spans="1:10" ht="12.75">
      <c r="A28" s="5">
        <v>2002</v>
      </c>
      <c r="B28" s="12">
        <v>227.767</v>
      </c>
      <c r="C28" s="12">
        <v>140.934</v>
      </c>
      <c r="D28" s="20">
        <v>25.28679550399101</v>
      </c>
      <c r="E28" s="12">
        <v>40.334</v>
      </c>
      <c r="I28" s="12"/>
      <c r="J28" s="12"/>
    </row>
    <row r="29" spans="1:10" ht="12.75">
      <c r="A29" s="5">
        <v>2003</v>
      </c>
      <c r="B29" s="12">
        <v>256.229</v>
      </c>
      <c r="C29" s="12">
        <v>146.85</v>
      </c>
      <c r="D29" s="20">
        <v>29.656879821147296</v>
      </c>
      <c r="E29" s="12">
        <v>48.258</v>
      </c>
      <c r="I29" s="12"/>
      <c r="J29" s="12"/>
    </row>
    <row r="30" spans="1:10" ht="12.75">
      <c r="A30" s="5">
        <v>2004</v>
      </c>
      <c r="B30" s="12">
        <v>299.876</v>
      </c>
      <c r="C30" s="12">
        <v>155.838</v>
      </c>
      <c r="D30" s="20">
        <v>33.6109214313483</v>
      </c>
      <c r="E30" s="12">
        <v>46.181</v>
      </c>
      <c r="I30" s="12"/>
      <c r="J30" s="12"/>
    </row>
    <row r="31" spans="1:10" ht="12.75">
      <c r="A31" s="5">
        <v>2005</v>
      </c>
      <c r="B31" s="12">
        <v>282.263</v>
      </c>
      <c r="C31" s="12">
        <v>155.33</v>
      </c>
      <c r="D31" s="20">
        <v>40.7260442122044</v>
      </c>
      <c r="E31" s="12">
        <v>54.201</v>
      </c>
      <c r="I31" s="12"/>
      <c r="J31" s="12"/>
    </row>
    <row r="32" spans="1:10" ht="12.75">
      <c r="A32" s="5">
        <v>2006</v>
      </c>
      <c r="B32" s="12">
        <v>267.503</v>
      </c>
      <c r="C32" s="12">
        <v>140.726</v>
      </c>
      <c r="D32" s="20">
        <v>53.8372633321119</v>
      </c>
      <c r="E32" s="12">
        <v>53.987</v>
      </c>
      <c r="I32" s="12"/>
      <c r="J32" s="12"/>
    </row>
    <row r="33" spans="1:10" ht="12.75">
      <c r="A33" s="5">
        <v>2007</v>
      </c>
      <c r="B33" s="12">
        <v>331.177</v>
      </c>
      <c r="C33" s="12">
        <v>148.793</v>
      </c>
      <c r="D33" s="20">
        <v>77.4530866962141</v>
      </c>
      <c r="E33" s="12">
        <v>61.913</v>
      </c>
      <c r="I33" s="12"/>
      <c r="J33" s="12"/>
    </row>
    <row r="34" spans="1:10" ht="12.75">
      <c r="A34" s="5">
        <v>2008</v>
      </c>
      <c r="B34" s="12">
        <v>307.142</v>
      </c>
      <c r="C34" s="12">
        <v>131.625</v>
      </c>
      <c r="D34" s="20">
        <v>94.20949050504</v>
      </c>
      <c r="E34" s="12">
        <v>46.965</v>
      </c>
      <c r="I34" s="12"/>
      <c r="J34" s="12"/>
    </row>
    <row r="35" spans="1:10" ht="12.75">
      <c r="A35" s="5">
        <v>2009</v>
      </c>
      <c r="B35" s="12">
        <v>332.549</v>
      </c>
      <c r="C35" s="12">
        <v>130.173</v>
      </c>
      <c r="D35" s="20">
        <v>116.619978957</v>
      </c>
      <c r="E35" s="12">
        <v>50.295</v>
      </c>
      <c r="I35" s="12"/>
      <c r="J35" s="12"/>
    </row>
    <row r="36" spans="1:10" ht="12.75">
      <c r="A36" s="5">
        <v>2010</v>
      </c>
      <c r="B36" s="12">
        <v>316.165</v>
      </c>
      <c r="C36" s="12">
        <v>121.722</v>
      </c>
      <c r="D36" s="20">
        <v>127.543856814</v>
      </c>
      <c r="E36" s="12">
        <v>46.599</v>
      </c>
      <c r="I36" s="12"/>
      <c r="J36" s="12"/>
    </row>
    <row r="37" spans="1:10" ht="12.75">
      <c r="A37" s="2">
        <v>2011</v>
      </c>
      <c r="B37" s="13">
        <v>312.687</v>
      </c>
      <c r="C37" s="13">
        <v>116.845</v>
      </c>
      <c r="D37" s="21">
        <v>127.005</v>
      </c>
      <c r="E37" s="13">
        <v>40.642</v>
      </c>
      <c r="I37" s="12"/>
      <c r="J37" s="12"/>
    </row>
    <row r="38" spans="9:10" ht="12.75">
      <c r="I38" s="12"/>
      <c r="J38" s="12"/>
    </row>
    <row r="39" spans="1:10" ht="51.75" customHeight="1">
      <c r="A39" s="157" t="s">
        <v>95</v>
      </c>
      <c r="B39" s="157"/>
      <c r="C39" s="157"/>
      <c r="D39" s="157"/>
      <c r="E39" s="157"/>
      <c r="F39" s="120"/>
      <c r="I39" s="12"/>
      <c r="J39" s="12"/>
    </row>
    <row r="40" spans="9:10" ht="12.75">
      <c r="I40" s="12"/>
      <c r="J40" s="12"/>
    </row>
    <row r="41" spans="9:10" ht="12.75">
      <c r="I41" s="12"/>
      <c r="J41" s="12"/>
    </row>
    <row r="42" spans="9:10" ht="12.75">
      <c r="I42" s="12"/>
      <c r="J42" s="12"/>
    </row>
    <row r="43" spans="9:10" ht="12.75">
      <c r="I43" s="12"/>
      <c r="J43" s="12"/>
    </row>
    <row r="44" spans="9:10" ht="12.75">
      <c r="I44" s="12"/>
      <c r="J44" s="12"/>
    </row>
    <row r="45" spans="9:10" ht="12.75">
      <c r="I45" s="12"/>
      <c r="J45" s="12"/>
    </row>
    <row r="46" spans="9:10" ht="12.75">
      <c r="I46" s="12"/>
      <c r="J46" s="12"/>
    </row>
    <row r="47" spans="9:10" ht="12.75">
      <c r="I47" s="12"/>
      <c r="J47" s="12"/>
    </row>
    <row r="48" spans="9:10" ht="12.75">
      <c r="I48" s="12"/>
      <c r="J48" s="12"/>
    </row>
    <row r="49" spans="9:10" ht="12.75">
      <c r="I49" s="12"/>
      <c r="J49" s="12"/>
    </row>
    <row r="50" spans="9:10" ht="12.75">
      <c r="I50" s="12"/>
      <c r="J50" s="12"/>
    </row>
    <row r="51" spans="9:10" ht="12.75">
      <c r="I51" s="12"/>
      <c r="J51" s="12"/>
    </row>
    <row r="52" spans="9:10" ht="12.75">
      <c r="I52" s="12"/>
      <c r="J52" s="12"/>
    </row>
    <row r="53" spans="9:10" ht="12.75">
      <c r="I53" s="12"/>
      <c r="J53" s="12"/>
    </row>
    <row r="54" spans="9:10" ht="12.75">
      <c r="I54" s="12"/>
      <c r="J54" s="12"/>
    </row>
    <row r="55" spans="9:10" ht="12.75">
      <c r="I55" s="12"/>
      <c r="J55" s="12"/>
    </row>
    <row r="56" spans="9:10" ht="12.75">
      <c r="I56" s="12"/>
      <c r="J56" s="12"/>
    </row>
  </sheetData>
  <sheetProtection/>
  <mergeCells count="2">
    <mergeCell ref="B4:E4"/>
    <mergeCell ref="A39:E39"/>
  </mergeCells>
  <printOptions/>
  <pageMargins left="0.5" right="0.5" top="0.5" bottom="0.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47" customWidth="1"/>
    <col min="2" max="2" width="11.7109375" style="47" customWidth="1"/>
    <col min="3" max="3" width="13.140625" style="47" customWidth="1"/>
    <col min="4" max="4" width="13.421875" style="47" customWidth="1"/>
    <col min="5" max="5" width="12.140625" style="47" customWidth="1"/>
    <col min="6" max="6" width="13.28125" style="47" customWidth="1"/>
    <col min="7" max="7" width="13.421875" style="122" customWidth="1"/>
    <col min="8" max="12" width="12.7109375" style="47" customWidth="1"/>
    <col min="13" max="16384" width="9.140625" style="47" customWidth="1"/>
  </cols>
  <sheetData>
    <row r="1" spans="1:6" ht="12.75">
      <c r="A1" s="46" t="s">
        <v>127</v>
      </c>
      <c r="B1" s="46"/>
      <c r="C1" s="46"/>
      <c r="D1" s="46"/>
      <c r="E1" s="46"/>
      <c r="F1" s="46"/>
    </row>
    <row r="3" spans="1:7" ht="14.25" customHeight="1">
      <c r="A3" s="69" t="s">
        <v>116</v>
      </c>
      <c r="B3" s="123" t="s">
        <v>117</v>
      </c>
      <c r="C3" s="123" t="s">
        <v>118</v>
      </c>
      <c r="D3" s="123" t="s">
        <v>119</v>
      </c>
      <c r="E3" s="123" t="s">
        <v>120</v>
      </c>
      <c r="F3" s="123" t="s">
        <v>121</v>
      </c>
      <c r="G3" s="123" t="s">
        <v>122</v>
      </c>
    </row>
    <row r="4" spans="2:7" ht="12.75">
      <c r="B4" s="144" t="s">
        <v>123</v>
      </c>
      <c r="C4" s="144"/>
      <c r="D4" s="144"/>
      <c r="E4" s="144"/>
      <c r="F4" s="144"/>
      <c r="G4" s="144"/>
    </row>
    <row r="6" spans="1:7" ht="12.75">
      <c r="A6" s="124">
        <v>32874</v>
      </c>
      <c r="B6" s="125">
        <v>108.24015712297977</v>
      </c>
      <c r="C6" s="125">
        <v>93.19762381611743</v>
      </c>
      <c r="D6" s="125">
        <v>106.74487071184451</v>
      </c>
      <c r="E6" s="125">
        <v>72.58847897538693</v>
      </c>
      <c r="F6" s="125">
        <v>201.70051021133327</v>
      </c>
      <c r="G6" s="125">
        <v>107.00377057476851</v>
      </c>
    </row>
    <row r="7" spans="1:7" ht="12.75">
      <c r="A7" s="124">
        <v>32905</v>
      </c>
      <c r="B7" s="125">
        <v>113.17975644789449</v>
      </c>
      <c r="C7" s="125">
        <v>90.9055397386804</v>
      </c>
      <c r="D7" s="125">
        <v>104.47638504960497</v>
      </c>
      <c r="E7" s="125">
        <v>72.5978542243856</v>
      </c>
      <c r="F7" s="125">
        <v>208.09242778845297</v>
      </c>
      <c r="G7" s="125">
        <v>108.18135991953253</v>
      </c>
    </row>
    <row r="8" spans="1:7" ht="12.75">
      <c r="A8" s="124">
        <v>32933</v>
      </c>
      <c r="B8" s="125">
        <v>115.51901179003525</v>
      </c>
      <c r="C8" s="125">
        <v>72.78841383428653</v>
      </c>
      <c r="D8" s="125">
        <v>102.82954870161494</v>
      </c>
      <c r="E8" s="125">
        <v>74.34137072853156</v>
      </c>
      <c r="F8" s="125">
        <v>218.1774532990196</v>
      </c>
      <c r="G8" s="125">
        <v>106.48346236303811</v>
      </c>
    </row>
    <row r="9" spans="1:7" ht="12.75">
      <c r="A9" s="124">
        <v>32964</v>
      </c>
      <c r="B9" s="125">
        <v>127.57657295907433</v>
      </c>
      <c r="C9" s="125">
        <v>84.41322618124806</v>
      </c>
      <c r="D9" s="125">
        <v>105.71931280775367</v>
      </c>
      <c r="E9" s="125">
        <v>71.83423290022613</v>
      </c>
      <c r="F9" s="125">
        <v>216.47294194512105</v>
      </c>
      <c r="G9" s="125">
        <v>112.92566395304806</v>
      </c>
    </row>
    <row r="10" spans="1:7" ht="12.75">
      <c r="A10" s="124">
        <v>32994</v>
      </c>
      <c r="B10" s="125">
        <v>127.49691218695041</v>
      </c>
      <c r="C10" s="125">
        <v>69.12174832199968</v>
      </c>
      <c r="D10" s="125">
        <v>105.6299523244414</v>
      </c>
      <c r="E10" s="125">
        <v>74.04343299614777</v>
      </c>
      <c r="F10" s="125">
        <v>207.38221472432855</v>
      </c>
      <c r="G10" s="125">
        <v>109.96737129467049</v>
      </c>
    </row>
    <row r="11" spans="1:7" ht="12.75">
      <c r="A11" s="124">
        <v>33025</v>
      </c>
      <c r="B11" s="125">
        <v>127.98728345865138</v>
      </c>
      <c r="C11" s="125">
        <v>69.12174832199968</v>
      </c>
      <c r="D11" s="125">
        <v>103.35180823363166</v>
      </c>
      <c r="E11" s="125">
        <v>71.38766190047694</v>
      </c>
      <c r="F11" s="125">
        <v>184.2292688338727</v>
      </c>
      <c r="G11" s="125">
        <v>107.47373576336707</v>
      </c>
    </row>
    <row r="12" spans="1:7" ht="12.75">
      <c r="A12" s="124">
        <v>33055</v>
      </c>
      <c r="B12" s="125">
        <v>126.39252095541045</v>
      </c>
      <c r="C12" s="125">
        <v>69.12174832199968</v>
      </c>
      <c r="D12" s="125">
        <v>97.3583972456189</v>
      </c>
      <c r="E12" s="125">
        <v>71.24494988605</v>
      </c>
      <c r="F12" s="125">
        <v>170.3090927770342</v>
      </c>
      <c r="G12" s="125">
        <v>104.26938511804103</v>
      </c>
    </row>
    <row r="13" spans="1:7" ht="12.75">
      <c r="A13" s="124">
        <v>33086</v>
      </c>
      <c r="B13" s="125">
        <v>123.94482231106893</v>
      </c>
      <c r="C13" s="125">
        <v>65.21173216406348</v>
      </c>
      <c r="D13" s="125">
        <v>93.54084096906412</v>
      </c>
      <c r="E13" s="125">
        <v>73.79613039810259</v>
      </c>
      <c r="F13" s="125">
        <v>155.25257581759664</v>
      </c>
      <c r="G13" s="125">
        <v>101.00335007201878</v>
      </c>
    </row>
    <row r="14" spans="1:7" ht="12.75">
      <c r="A14" s="124">
        <v>33117</v>
      </c>
      <c r="B14" s="125">
        <v>131.6405081873891</v>
      </c>
      <c r="C14" s="125">
        <v>67.41485911435188</v>
      </c>
      <c r="D14" s="125">
        <v>87.87606098702597</v>
      </c>
      <c r="E14" s="125">
        <v>72.98840363832683</v>
      </c>
      <c r="F14" s="125">
        <v>157.241172397145</v>
      </c>
      <c r="G14" s="125">
        <v>102.53665364220844</v>
      </c>
    </row>
    <row r="15" spans="1:7" ht="12.75">
      <c r="A15" s="124">
        <v>33147</v>
      </c>
      <c r="B15" s="125">
        <v>130.0995969858849</v>
      </c>
      <c r="C15" s="125">
        <v>68.78797279902132</v>
      </c>
      <c r="D15" s="125">
        <v>89.01149075295017</v>
      </c>
      <c r="E15" s="125">
        <v>74.59166136199056</v>
      </c>
      <c r="F15" s="125">
        <v>139.4858457940347</v>
      </c>
      <c r="G15" s="125">
        <v>101.48658856062791</v>
      </c>
    </row>
    <row r="16" spans="1:7" ht="12.75">
      <c r="A16" s="124">
        <v>33178</v>
      </c>
      <c r="B16" s="125">
        <v>127.07850024959806</v>
      </c>
      <c r="C16" s="125">
        <v>69.74903764252774</v>
      </c>
      <c r="D16" s="125">
        <v>88.25082627882497</v>
      </c>
      <c r="E16" s="125">
        <v>78.33240243560753</v>
      </c>
      <c r="F16" s="125">
        <v>143.03691111465676</v>
      </c>
      <c r="G16" s="125">
        <v>101.17796729601163</v>
      </c>
    </row>
    <row r="17" spans="1:7" ht="12.75">
      <c r="A17" s="124">
        <v>33208</v>
      </c>
      <c r="B17" s="125">
        <v>130.16380136097987</v>
      </c>
      <c r="C17" s="125">
        <v>79.13784464724557</v>
      </c>
      <c r="D17" s="125">
        <v>88.96798097926528</v>
      </c>
      <c r="E17" s="125">
        <v>80.54695198102684</v>
      </c>
      <c r="F17" s="125">
        <v>138.3495048914356</v>
      </c>
      <c r="G17" s="125">
        <v>103.99357199227546</v>
      </c>
    </row>
    <row r="18" spans="1:7" ht="12.75">
      <c r="A18" s="124">
        <v>33239</v>
      </c>
      <c r="B18" s="125">
        <v>125.57671732912272</v>
      </c>
      <c r="C18" s="125">
        <v>80.9191396399002</v>
      </c>
      <c r="D18" s="125">
        <v>88.71220811279746</v>
      </c>
      <c r="E18" s="125">
        <v>78.31529503996933</v>
      </c>
      <c r="F18" s="125">
        <v>122.49828436339125</v>
      </c>
      <c r="G18" s="125">
        <v>101.17089790933062</v>
      </c>
    </row>
    <row r="19" spans="1:7" ht="12.75">
      <c r="A19" s="124">
        <v>33270</v>
      </c>
      <c r="B19" s="125">
        <v>131.36552315273116</v>
      </c>
      <c r="C19" s="125">
        <v>80.28345202570625</v>
      </c>
      <c r="D19" s="125">
        <v>90.34652910435415</v>
      </c>
      <c r="E19" s="125">
        <v>76.44136164082366</v>
      </c>
      <c r="F19" s="125">
        <v>118.46140908323402</v>
      </c>
      <c r="G19" s="125">
        <v>102.96155237808051</v>
      </c>
    </row>
    <row r="20" spans="1:7" ht="12.75">
      <c r="A20" s="124">
        <v>33298</v>
      </c>
      <c r="B20" s="125">
        <v>124.23302999660639</v>
      </c>
      <c r="C20" s="125">
        <v>78.53510666973868</v>
      </c>
      <c r="D20" s="125">
        <v>93.23141888752532</v>
      </c>
      <c r="E20" s="125">
        <v>76.83612491077244</v>
      </c>
      <c r="F20" s="125">
        <v>127.23117262288591</v>
      </c>
      <c r="G20" s="125">
        <v>101.66294526665116</v>
      </c>
    </row>
    <row r="21" spans="1:7" ht="12.75">
      <c r="A21" s="124">
        <v>33329</v>
      </c>
      <c r="B21" s="125">
        <v>119.83428923611075</v>
      </c>
      <c r="C21" s="125">
        <v>73.69374212301943</v>
      </c>
      <c r="D21" s="125">
        <v>94.688219336569</v>
      </c>
      <c r="E21" s="125">
        <v>74.67796226433744</v>
      </c>
      <c r="F21" s="125">
        <v>118.46140908323402</v>
      </c>
      <c r="G21" s="125">
        <v>98.7812073401866</v>
      </c>
    </row>
    <row r="22" spans="1:7" ht="12.75">
      <c r="A22" s="124">
        <v>33359</v>
      </c>
      <c r="B22" s="125">
        <v>121.00166733401264</v>
      </c>
      <c r="C22" s="125">
        <v>72.51920516734738</v>
      </c>
      <c r="D22" s="125">
        <v>93.64646281929379</v>
      </c>
      <c r="E22" s="125">
        <v>73.69110369655955</v>
      </c>
      <c r="F22" s="125">
        <v>105.51556766755745</v>
      </c>
      <c r="G22" s="125">
        <v>97.63365539601675</v>
      </c>
    </row>
    <row r="23" spans="1:7" ht="12.75">
      <c r="A23" s="124">
        <v>33390</v>
      </c>
      <c r="B23" s="125">
        <v>119.45488488256201</v>
      </c>
      <c r="C23" s="125">
        <v>74.38701943163575</v>
      </c>
      <c r="D23" s="125">
        <v>92.75806669585415</v>
      </c>
      <c r="E23" s="125">
        <v>74.0119403286911</v>
      </c>
      <c r="F23" s="125">
        <v>128.0663881980908</v>
      </c>
      <c r="G23" s="125">
        <v>98.84018301320721</v>
      </c>
    </row>
    <row r="24" spans="1:7" ht="12.75">
      <c r="A24" s="124">
        <v>33420</v>
      </c>
      <c r="B24" s="125">
        <v>119.13055278692993</v>
      </c>
      <c r="C24" s="125">
        <v>69.08439366931076</v>
      </c>
      <c r="D24" s="125">
        <v>91.81440260178239</v>
      </c>
      <c r="E24" s="125">
        <v>76.07880781436052</v>
      </c>
      <c r="F24" s="125">
        <v>143.5178763393822</v>
      </c>
      <c r="G24" s="125">
        <v>98.98935262516508</v>
      </c>
    </row>
    <row r="25" spans="1:7" ht="12.75">
      <c r="A25" s="124">
        <v>33451</v>
      </c>
      <c r="B25" s="125">
        <v>117.88067370579557</v>
      </c>
      <c r="C25" s="125">
        <v>71.36972290204467</v>
      </c>
      <c r="D25" s="125">
        <v>96.04082401800153</v>
      </c>
      <c r="E25" s="125">
        <v>77.78215405570286</v>
      </c>
      <c r="F25" s="125">
        <v>131.68565569064558</v>
      </c>
      <c r="G25" s="125">
        <v>99.47344922669052</v>
      </c>
    </row>
    <row r="26" spans="1:7" ht="12.75">
      <c r="A26" s="124">
        <v>33482</v>
      </c>
      <c r="B26" s="125">
        <v>120.80155583656516</v>
      </c>
      <c r="C26" s="125">
        <v>77.82407976410575</v>
      </c>
      <c r="D26" s="125">
        <v>96.89763705306378</v>
      </c>
      <c r="E26" s="125">
        <v>77.54792724727199</v>
      </c>
      <c r="F26" s="125">
        <v>129.31921156089822</v>
      </c>
      <c r="G26" s="125">
        <v>101.59851990911761</v>
      </c>
    </row>
    <row r="27" spans="1:7" ht="12.75">
      <c r="A27" s="124">
        <v>33512</v>
      </c>
      <c r="B27" s="125">
        <v>123.75008693061402</v>
      </c>
      <c r="C27" s="125">
        <v>83.77367376686207</v>
      </c>
      <c r="D27" s="125">
        <v>100.16944155173645</v>
      </c>
      <c r="E27" s="125">
        <v>81.59487950662653</v>
      </c>
      <c r="F27" s="125">
        <v>126.95276743115089</v>
      </c>
      <c r="G27" s="125">
        <v>104.9101845530257</v>
      </c>
    </row>
    <row r="28" spans="1:7" ht="12.75">
      <c r="A28" s="124">
        <v>33543</v>
      </c>
      <c r="B28" s="125">
        <v>128.52230501863048</v>
      </c>
      <c r="C28" s="125">
        <v>87.16948129006641</v>
      </c>
      <c r="D28" s="125">
        <v>100.51907588736093</v>
      </c>
      <c r="E28" s="125">
        <v>82.03736717673156</v>
      </c>
      <c r="F28" s="125">
        <v>120.54944802124636</v>
      </c>
      <c r="G28" s="125">
        <v>106.83242299292013</v>
      </c>
    </row>
    <row r="29" spans="1:7" ht="12.75">
      <c r="A29" s="124">
        <v>33573</v>
      </c>
      <c r="B29" s="125">
        <v>124.65627570911637</v>
      </c>
      <c r="C29" s="125">
        <v>87.16948129006641</v>
      </c>
      <c r="D29" s="125">
        <v>103.64810526308952</v>
      </c>
      <c r="E29" s="125">
        <v>82.65512817319892</v>
      </c>
      <c r="F29" s="125">
        <v>125.28233628074103</v>
      </c>
      <c r="G29" s="125">
        <v>106.76792447594632</v>
      </c>
    </row>
    <row r="30" spans="1:7" ht="12.75">
      <c r="A30" s="124">
        <v>33604</v>
      </c>
      <c r="B30" s="125">
        <v>118.64224702942437</v>
      </c>
      <c r="C30" s="125">
        <v>86.96149896235046</v>
      </c>
      <c r="D30" s="125">
        <v>101.83738434303697</v>
      </c>
      <c r="E30" s="125">
        <v>80.17607994988289</v>
      </c>
      <c r="F30" s="125">
        <v>111.56310038228405</v>
      </c>
      <c r="G30" s="125">
        <v>102.81295238482076</v>
      </c>
    </row>
    <row r="31" spans="1:7" ht="12.75">
      <c r="A31" s="124">
        <v>33635</v>
      </c>
      <c r="B31" s="125">
        <v>122.49168228775278</v>
      </c>
      <c r="C31" s="125">
        <v>86.96149896235046</v>
      </c>
      <c r="D31" s="125">
        <v>105.06818307995583</v>
      </c>
      <c r="E31" s="125">
        <v>78.36272291237346</v>
      </c>
      <c r="F31" s="125">
        <v>105.12676766792151</v>
      </c>
      <c r="G31" s="125">
        <v>104.30556429219516</v>
      </c>
    </row>
    <row r="32" spans="1:7" ht="12.75">
      <c r="A32" s="124">
        <v>33664</v>
      </c>
      <c r="B32" s="125">
        <v>117.36181375478354</v>
      </c>
      <c r="C32" s="125">
        <v>86.22948422439647</v>
      </c>
      <c r="D32" s="125">
        <v>104.82617929576644</v>
      </c>
      <c r="E32" s="125">
        <v>81.15866478249366</v>
      </c>
      <c r="F32" s="125">
        <v>110.22219773345851</v>
      </c>
      <c r="G32" s="125">
        <v>103.09917712603192</v>
      </c>
    </row>
    <row r="33" spans="1:7" ht="12.75">
      <c r="A33" s="124">
        <v>33695</v>
      </c>
      <c r="B33" s="125">
        <v>116.6724982284435</v>
      </c>
      <c r="C33" s="125">
        <v>86.22948422439647</v>
      </c>
      <c r="D33" s="125">
        <v>99.96850507116991</v>
      </c>
      <c r="E33" s="125">
        <v>80.812327670387</v>
      </c>
      <c r="F33" s="125">
        <v>126.84939057889511</v>
      </c>
      <c r="G33" s="125">
        <v>102.69144989548052</v>
      </c>
    </row>
    <row r="34" spans="1:7" ht="12.75">
      <c r="A34" s="124">
        <v>33725</v>
      </c>
      <c r="B34" s="125">
        <v>118.41362125550059</v>
      </c>
      <c r="C34" s="125">
        <v>89.65082886556215</v>
      </c>
      <c r="D34" s="125">
        <v>98.80859244005676</v>
      </c>
      <c r="E34" s="125">
        <v>81.30954937397253</v>
      </c>
      <c r="F34" s="125">
        <v>128.59256402236826</v>
      </c>
      <c r="G34" s="125">
        <v>103.75096114543074</v>
      </c>
    </row>
    <row r="35" spans="1:7" ht="12.75">
      <c r="A35" s="124">
        <v>33756</v>
      </c>
      <c r="B35" s="125">
        <v>119.80416571874193</v>
      </c>
      <c r="C35" s="125">
        <v>94.48901140380822</v>
      </c>
      <c r="D35" s="125">
        <v>98.07088402091541</v>
      </c>
      <c r="E35" s="125">
        <v>82.46230741798922</v>
      </c>
      <c r="F35" s="125">
        <v>138.91751441832486</v>
      </c>
      <c r="G35" s="125">
        <v>105.75252158801953</v>
      </c>
    </row>
    <row r="36" spans="1:7" ht="12.75">
      <c r="A36" s="124">
        <v>33786</v>
      </c>
      <c r="B36" s="125">
        <v>118.73669665183584</v>
      </c>
      <c r="C36" s="125">
        <v>95.33107936391664</v>
      </c>
      <c r="D36" s="125">
        <v>93.56838193570671</v>
      </c>
      <c r="E36" s="125">
        <v>78.15551191573435</v>
      </c>
      <c r="F36" s="125">
        <v>138.2470630939121</v>
      </c>
      <c r="G36" s="125">
        <v>103.64289608060045</v>
      </c>
    </row>
    <row r="37" spans="1:7" ht="12.75">
      <c r="A37" s="124">
        <v>33817</v>
      </c>
      <c r="B37" s="125">
        <v>119.67262733740354</v>
      </c>
      <c r="C37" s="125">
        <v>93.32410392053795</v>
      </c>
      <c r="D37" s="125">
        <v>89.12757259385747</v>
      </c>
      <c r="E37" s="125">
        <v>76.38477683486784</v>
      </c>
      <c r="F37" s="125">
        <v>131.81073037954957</v>
      </c>
      <c r="G37" s="125">
        <v>101.71135249514678</v>
      </c>
    </row>
    <row r="38" spans="1:7" ht="12.75">
      <c r="A38" s="124">
        <v>33848</v>
      </c>
      <c r="B38" s="125">
        <v>117.65618296253075</v>
      </c>
      <c r="C38" s="125">
        <v>95.98068988861853</v>
      </c>
      <c r="D38" s="125">
        <v>92.42158141374065</v>
      </c>
      <c r="E38" s="125">
        <v>78.28306996538808</v>
      </c>
      <c r="F38" s="125">
        <v>124.8380366056568</v>
      </c>
      <c r="G38" s="125">
        <v>102.11648667911145</v>
      </c>
    </row>
    <row r="39" spans="1:7" ht="12.75">
      <c r="A39" s="124">
        <v>33878</v>
      </c>
      <c r="B39" s="125">
        <v>116.02396392823455</v>
      </c>
      <c r="C39" s="125">
        <v>90.6012437865195</v>
      </c>
      <c r="D39" s="125">
        <v>92.32433803111796</v>
      </c>
      <c r="E39" s="125">
        <v>78.36678732783876</v>
      </c>
      <c r="F39" s="125">
        <v>116.79262071270362</v>
      </c>
      <c r="G39" s="125">
        <v>100.05312554237827</v>
      </c>
    </row>
    <row r="40" spans="1:7" ht="12.75">
      <c r="A40" s="124">
        <v>33909</v>
      </c>
      <c r="B40" s="125">
        <v>120.96654964109912</v>
      </c>
      <c r="C40" s="125">
        <v>88.45485985077852</v>
      </c>
      <c r="D40" s="125">
        <v>93.47581095347296</v>
      </c>
      <c r="E40" s="125">
        <v>80.77110465211526</v>
      </c>
      <c r="F40" s="125">
        <v>114.91535700434787</v>
      </c>
      <c r="G40" s="125">
        <v>101.92714649156017</v>
      </c>
    </row>
    <row r="41" spans="1:7" ht="12.75">
      <c r="A41" s="124">
        <v>33939</v>
      </c>
      <c r="B41" s="125">
        <v>113.29729671279192</v>
      </c>
      <c r="C41" s="125">
        <v>87.5817542168445</v>
      </c>
      <c r="D41" s="125">
        <v>92.28418870313973</v>
      </c>
      <c r="E41" s="125">
        <v>79.37216558186584</v>
      </c>
      <c r="F41" s="125">
        <v>109.28356587928066</v>
      </c>
      <c r="G41" s="125">
        <v>98.19005269278551</v>
      </c>
    </row>
    <row r="42" spans="1:7" ht="12.75">
      <c r="A42" s="124">
        <v>33970</v>
      </c>
      <c r="B42" s="125">
        <v>114.35088781635392</v>
      </c>
      <c r="C42" s="125">
        <v>86.79439873396656</v>
      </c>
      <c r="D42" s="125">
        <v>92.6767551074274</v>
      </c>
      <c r="E42" s="125">
        <v>79.96935110945557</v>
      </c>
      <c r="F42" s="125">
        <v>109.69295028250676</v>
      </c>
      <c r="G42" s="125">
        <v>98.64452680784032</v>
      </c>
    </row>
    <row r="43" spans="1:7" ht="12.75">
      <c r="A43" s="124">
        <v>34001</v>
      </c>
      <c r="B43" s="125">
        <v>113.84093407753151</v>
      </c>
      <c r="C43" s="125">
        <v>87.93319129952086</v>
      </c>
      <c r="D43" s="125">
        <v>91.4409821079627</v>
      </c>
      <c r="E43" s="125">
        <v>79.73308678562752</v>
      </c>
      <c r="F43" s="125">
        <v>113.95287068182745</v>
      </c>
      <c r="G43" s="125">
        <v>98.59672395658706</v>
      </c>
    </row>
    <row r="44" spans="1:7" ht="12.75">
      <c r="A44" s="124">
        <v>34029</v>
      </c>
      <c r="B44" s="125">
        <v>113.71549471028666</v>
      </c>
      <c r="C44" s="125">
        <v>86.81867120199026</v>
      </c>
      <c r="D44" s="125">
        <v>91.31355205455583</v>
      </c>
      <c r="E44" s="125">
        <v>78.45454168176693</v>
      </c>
      <c r="F44" s="125">
        <v>141.37610825245412</v>
      </c>
      <c r="G44" s="125">
        <v>100.12821858272687</v>
      </c>
    </row>
    <row r="45" spans="1:7" ht="12.75">
      <c r="A45" s="124">
        <v>34060</v>
      </c>
      <c r="B45" s="125">
        <v>110.43651484401956</v>
      </c>
      <c r="C45" s="125">
        <v>85.41514023359967</v>
      </c>
      <c r="D45" s="125">
        <v>90.47974499932825</v>
      </c>
      <c r="E45" s="125">
        <v>78.09827663939267</v>
      </c>
      <c r="F45" s="125">
        <v>148.43160141382896</v>
      </c>
      <c r="G45" s="125">
        <v>98.9863480143484</v>
      </c>
    </row>
    <row r="46" spans="1:7" ht="12.75">
      <c r="A46" s="124">
        <v>34090</v>
      </c>
      <c r="B46" s="125">
        <v>111.68188073425793</v>
      </c>
      <c r="C46" s="125">
        <v>84.25845424585935</v>
      </c>
      <c r="D46" s="125">
        <v>87.57840456926724</v>
      </c>
      <c r="E46" s="125">
        <v>77.3166540030535</v>
      </c>
      <c r="F46" s="125">
        <v>157.48393226238534</v>
      </c>
      <c r="G46" s="125">
        <v>98.97957339137834</v>
      </c>
    </row>
    <row r="47" spans="1:7" ht="12.75">
      <c r="A47" s="124">
        <v>34121</v>
      </c>
      <c r="B47" s="125">
        <v>112.2768676300304</v>
      </c>
      <c r="C47" s="125">
        <v>84.29582095982424</v>
      </c>
      <c r="D47" s="125">
        <v>83.38281724889633</v>
      </c>
      <c r="E47" s="125">
        <v>76.75960687312555</v>
      </c>
      <c r="F47" s="125">
        <v>138.3142904654424</v>
      </c>
      <c r="G47" s="125">
        <v>96.59256813019725</v>
      </c>
    </row>
    <row r="48" spans="1:7" ht="12.75">
      <c r="A48" s="124">
        <v>34151</v>
      </c>
      <c r="B48" s="125">
        <v>111.49479385538787</v>
      </c>
      <c r="C48" s="125">
        <v>81.06646182318184</v>
      </c>
      <c r="D48" s="125">
        <v>88.27380085152471</v>
      </c>
      <c r="E48" s="125">
        <v>80.41873265131623</v>
      </c>
      <c r="F48" s="125">
        <v>128.8625920794497</v>
      </c>
      <c r="G48" s="125">
        <v>96.94351227421191</v>
      </c>
    </row>
    <row r="49" spans="1:7" ht="12.75">
      <c r="A49" s="124">
        <v>34182</v>
      </c>
      <c r="B49" s="125">
        <v>107.8157554392561</v>
      </c>
      <c r="C49" s="125">
        <v>78.17286610826255</v>
      </c>
      <c r="D49" s="125">
        <v>89.67883869796758</v>
      </c>
      <c r="E49" s="125">
        <v>79.27214013036128</v>
      </c>
      <c r="F49" s="125">
        <v>124.33642665517152</v>
      </c>
      <c r="G49" s="125">
        <v>95.07343648760047</v>
      </c>
    </row>
    <row r="50" spans="1:7" ht="12.75">
      <c r="A50" s="124">
        <v>34213</v>
      </c>
      <c r="B50" s="125">
        <v>109.0146441924177</v>
      </c>
      <c r="C50" s="125">
        <v>73.7085447888475</v>
      </c>
      <c r="D50" s="125">
        <v>92.39957073590486</v>
      </c>
      <c r="E50" s="125">
        <v>78.95574823072023</v>
      </c>
      <c r="F50" s="125">
        <v>126.9988769047469</v>
      </c>
      <c r="G50" s="125">
        <v>95.6268691439763</v>
      </c>
    </row>
    <row r="51" spans="1:7" ht="12.75">
      <c r="A51" s="124">
        <v>34243</v>
      </c>
      <c r="B51" s="125">
        <v>110.45740453170379</v>
      </c>
      <c r="C51" s="125">
        <v>67.2222877800953</v>
      </c>
      <c r="D51" s="125">
        <v>97.77514232949788</v>
      </c>
      <c r="E51" s="125">
        <v>78.37578780864422</v>
      </c>
      <c r="F51" s="125">
        <v>136.98306534065466</v>
      </c>
      <c r="G51" s="125">
        <v>97.13716552029652</v>
      </c>
    </row>
    <row r="52" spans="1:7" ht="12.75">
      <c r="A52" s="124">
        <v>34274</v>
      </c>
      <c r="B52" s="125">
        <v>109.5252406824883</v>
      </c>
      <c r="C52" s="125">
        <v>67.64028308581602</v>
      </c>
      <c r="D52" s="125">
        <v>106.23514701602306</v>
      </c>
      <c r="E52" s="125">
        <v>84.64238921012885</v>
      </c>
      <c r="F52" s="125">
        <v>134.71998262851562</v>
      </c>
      <c r="G52" s="125">
        <v>99.90367917273251</v>
      </c>
    </row>
    <row r="53" spans="1:7" ht="12.75">
      <c r="A53" s="124">
        <v>34304</v>
      </c>
      <c r="B53" s="125">
        <v>104.78240284928668</v>
      </c>
      <c r="C53" s="125">
        <v>68.6057147951583</v>
      </c>
      <c r="D53" s="125">
        <v>109.3461394134981</v>
      </c>
      <c r="E53" s="125">
        <v>95.6145487550509</v>
      </c>
      <c r="F53" s="125">
        <v>140.0448831276664</v>
      </c>
      <c r="G53" s="125">
        <v>101.20053097405814</v>
      </c>
    </row>
    <row r="54" spans="1:7" ht="12.75">
      <c r="A54" s="124">
        <v>34335</v>
      </c>
      <c r="B54" s="125">
        <v>102.22408624045538</v>
      </c>
      <c r="C54" s="125">
        <v>71.89668176122353</v>
      </c>
      <c r="D54" s="125">
        <v>105.03169099971305</v>
      </c>
      <c r="E54" s="125">
        <v>93.06894633848954</v>
      </c>
      <c r="F54" s="125">
        <v>132.36451395268557</v>
      </c>
      <c r="G54" s="125">
        <v>98.77870220673681</v>
      </c>
    </row>
    <row r="55" spans="1:7" ht="12.75">
      <c r="A55" s="124">
        <v>34366</v>
      </c>
      <c r="B55" s="125">
        <v>102.7184726794204</v>
      </c>
      <c r="C55" s="125">
        <v>71.81300518798224</v>
      </c>
      <c r="D55" s="125">
        <v>102.63349907911605</v>
      </c>
      <c r="E55" s="125">
        <v>88.4147673229463</v>
      </c>
      <c r="F55" s="125">
        <v>139.04699426874348</v>
      </c>
      <c r="G55" s="125">
        <v>98.10835563765134</v>
      </c>
    </row>
    <row r="56" spans="1:7" ht="12.75">
      <c r="A56" s="124">
        <v>34394</v>
      </c>
      <c r="B56" s="125">
        <v>101.52705025454314</v>
      </c>
      <c r="C56" s="125">
        <v>72.6021661415162</v>
      </c>
      <c r="D56" s="125">
        <v>98.39986693693086</v>
      </c>
      <c r="E56" s="125">
        <v>89.47685908073589</v>
      </c>
      <c r="F56" s="125">
        <v>150.86984405869208</v>
      </c>
      <c r="G56" s="125">
        <v>97.68092209961058</v>
      </c>
    </row>
    <row r="57" spans="1:7" ht="12.75">
      <c r="A57" s="124">
        <v>34425</v>
      </c>
      <c r="B57" s="125">
        <v>100.80822615192395</v>
      </c>
      <c r="C57" s="125">
        <v>66.47515235632665</v>
      </c>
      <c r="D57" s="125">
        <v>95.83531128959505</v>
      </c>
      <c r="E57" s="125">
        <v>92.10227153999607</v>
      </c>
      <c r="F57" s="125">
        <v>141.48866976884153</v>
      </c>
      <c r="G57" s="125">
        <v>95.4033689156319</v>
      </c>
    </row>
    <row r="58" spans="1:7" ht="12.75">
      <c r="A58" s="124">
        <v>34455</v>
      </c>
      <c r="B58" s="125">
        <v>106.54946620519412</v>
      </c>
      <c r="C58" s="125">
        <v>66.47515235632665</v>
      </c>
      <c r="D58" s="125">
        <v>94.5639804397232</v>
      </c>
      <c r="E58" s="125">
        <v>97.05654676220637</v>
      </c>
      <c r="F58" s="125">
        <v>148.81369626913582</v>
      </c>
      <c r="G58" s="125">
        <v>98.28169535538464</v>
      </c>
    </row>
    <row r="59" spans="1:7" ht="12.75">
      <c r="A59" s="124">
        <v>34486</v>
      </c>
      <c r="B59" s="125">
        <v>103.70846485164724</v>
      </c>
      <c r="C59" s="125">
        <v>70.6485763581292</v>
      </c>
      <c r="D59" s="125">
        <v>92.02716295519943</v>
      </c>
      <c r="E59" s="125">
        <v>97.66861973304476</v>
      </c>
      <c r="F59" s="125">
        <v>154.8536304009574</v>
      </c>
      <c r="G59" s="125">
        <v>97.82859871335248</v>
      </c>
    </row>
    <row r="60" spans="1:7" ht="12.75">
      <c r="A60" s="124">
        <v>34516</v>
      </c>
      <c r="B60" s="125">
        <v>103.84785949912079</v>
      </c>
      <c r="C60" s="125">
        <v>71.315387778994</v>
      </c>
      <c r="D60" s="125">
        <v>85.61925892395828</v>
      </c>
      <c r="E60" s="125">
        <v>95.79622090432495</v>
      </c>
      <c r="F60" s="125">
        <v>151.25537176923388</v>
      </c>
      <c r="G60" s="125">
        <v>95.72513617098281</v>
      </c>
    </row>
    <row r="61" spans="1:7" ht="12.75">
      <c r="A61" s="124">
        <v>34547</v>
      </c>
      <c r="B61" s="125">
        <v>106.1534385429427</v>
      </c>
      <c r="C61" s="125">
        <v>72.81896493227183</v>
      </c>
      <c r="D61" s="125">
        <v>87.5712772109973</v>
      </c>
      <c r="E61" s="125">
        <v>103.78853787623379</v>
      </c>
      <c r="F61" s="125">
        <v>155.49617658519372</v>
      </c>
      <c r="G61" s="125">
        <v>98.74508850606783</v>
      </c>
    </row>
    <row r="62" spans="1:7" ht="12.75">
      <c r="A62" s="124">
        <v>34578</v>
      </c>
      <c r="B62" s="125">
        <v>106.0037712305659</v>
      </c>
      <c r="C62" s="125">
        <v>78.43685455402478</v>
      </c>
      <c r="D62" s="125">
        <v>92.0055145331536</v>
      </c>
      <c r="E62" s="125">
        <v>113.96176986772232</v>
      </c>
      <c r="F62" s="125">
        <v>161.7931291907098</v>
      </c>
      <c r="G62" s="125">
        <v>102.73298213159137</v>
      </c>
    </row>
    <row r="63" spans="1:7" ht="12.75">
      <c r="A63" s="124">
        <v>34608</v>
      </c>
      <c r="B63" s="125">
        <v>105.88800618617363</v>
      </c>
      <c r="C63" s="125">
        <v>81.81963535827185</v>
      </c>
      <c r="D63" s="125">
        <v>93.98370896674626</v>
      </c>
      <c r="E63" s="125">
        <v>111.79143244761005</v>
      </c>
      <c r="F63" s="125">
        <v>163.8492769802661</v>
      </c>
      <c r="G63" s="125">
        <v>103.63773664956281</v>
      </c>
    </row>
    <row r="64" spans="1:7" ht="12.75">
      <c r="A64" s="124">
        <v>34639</v>
      </c>
      <c r="B64" s="125">
        <v>107.78500296034655</v>
      </c>
      <c r="C64" s="125">
        <v>83.493166823098</v>
      </c>
      <c r="D64" s="125">
        <v>93.02599815102079</v>
      </c>
      <c r="E64" s="125">
        <v>124.53538088869732</v>
      </c>
      <c r="F64" s="125">
        <v>179.14187616509093</v>
      </c>
      <c r="G64" s="125">
        <v>107.22440955655257</v>
      </c>
    </row>
    <row r="65" spans="1:7" ht="12.75">
      <c r="A65" s="124">
        <v>34669</v>
      </c>
      <c r="B65" s="125">
        <v>102.62203864531574</v>
      </c>
      <c r="C65" s="125">
        <v>86.4724376819294</v>
      </c>
      <c r="D65" s="125">
        <v>95.47135445345631</v>
      </c>
      <c r="E65" s="125">
        <v>125.11321623640438</v>
      </c>
      <c r="F65" s="125">
        <v>188.52305045494145</v>
      </c>
      <c r="G65" s="125">
        <v>107.35303541016516</v>
      </c>
    </row>
    <row r="66" spans="1:7" ht="12.75">
      <c r="A66" s="124">
        <v>34700</v>
      </c>
      <c r="B66" s="125">
        <v>95.2508559557389</v>
      </c>
      <c r="C66" s="125">
        <v>88.05189486543856</v>
      </c>
      <c r="D66" s="125">
        <v>90.5130594684786</v>
      </c>
      <c r="E66" s="125">
        <v>110.99718748026821</v>
      </c>
      <c r="F66" s="125">
        <v>179.0824628736321</v>
      </c>
      <c r="G66" s="125">
        <v>101.0330012451266</v>
      </c>
    </row>
    <row r="67" spans="1:7" ht="12.75">
      <c r="A67" s="124">
        <v>34731</v>
      </c>
      <c r="B67" s="125">
        <v>101.57859807868705</v>
      </c>
      <c r="C67" s="125">
        <v>90.84527058134574</v>
      </c>
      <c r="D67" s="125">
        <v>89.75586803956482</v>
      </c>
      <c r="E67" s="125">
        <v>110.17355072901425</v>
      </c>
      <c r="F67" s="125">
        <v>174.83592750738742</v>
      </c>
      <c r="G67" s="125">
        <v>103.07025323953147</v>
      </c>
    </row>
    <row r="68" spans="1:7" ht="12.75">
      <c r="A68" s="124">
        <v>34759</v>
      </c>
      <c r="B68" s="125">
        <v>103.45504564047963</v>
      </c>
      <c r="C68" s="125">
        <v>91.6986077635642</v>
      </c>
      <c r="D68" s="125">
        <v>89.27823114873024</v>
      </c>
      <c r="E68" s="125">
        <v>111.86891621660324</v>
      </c>
      <c r="F68" s="125">
        <v>177.01985998145608</v>
      </c>
      <c r="G68" s="125">
        <v>104.13282596454665</v>
      </c>
    </row>
    <row r="69" spans="1:7" ht="12.75">
      <c r="A69" s="124">
        <v>34790</v>
      </c>
      <c r="B69" s="125">
        <v>100.2443202018319</v>
      </c>
      <c r="C69" s="125">
        <v>90.8678784427119</v>
      </c>
      <c r="D69" s="125">
        <v>90.03726392642783</v>
      </c>
      <c r="E69" s="125">
        <v>103.9018811669137</v>
      </c>
      <c r="F69" s="125">
        <v>166.22152719300536</v>
      </c>
      <c r="G69" s="125">
        <v>101.17783547454012</v>
      </c>
    </row>
    <row r="70" spans="1:7" ht="12.75">
      <c r="A70" s="124">
        <v>34820</v>
      </c>
      <c r="B70" s="125">
        <v>99.0225194882418</v>
      </c>
      <c r="C70" s="125">
        <v>91.10044375880332</v>
      </c>
      <c r="D70" s="125">
        <v>93.74596675352623</v>
      </c>
      <c r="E70" s="125">
        <v>102.1418067285738</v>
      </c>
      <c r="F70" s="125">
        <v>164.0375947189367</v>
      </c>
      <c r="G70" s="125">
        <v>101.39236361713142</v>
      </c>
    </row>
    <row r="71" spans="1:7" ht="12.75">
      <c r="A71" s="124">
        <v>34851</v>
      </c>
      <c r="B71" s="125">
        <v>96.62646593336144</v>
      </c>
      <c r="C71" s="125">
        <v>91.10044375880332</v>
      </c>
      <c r="D71" s="125">
        <v>99.67392374612155</v>
      </c>
      <c r="E71" s="125">
        <v>106.73843415976994</v>
      </c>
      <c r="F71" s="125">
        <v>170.10407381357192</v>
      </c>
      <c r="G71" s="125">
        <v>103.25748289936578</v>
      </c>
    </row>
    <row r="72" spans="1:7" ht="12.75">
      <c r="A72" s="124">
        <v>34881</v>
      </c>
      <c r="B72" s="125">
        <v>101.9108968676503</v>
      </c>
      <c r="C72" s="125">
        <v>96.38813387854746</v>
      </c>
      <c r="D72" s="125">
        <v>106.68113296915114</v>
      </c>
      <c r="E72" s="125">
        <v>111.06694523513083</v>
      </c>
      <c r="F72" s="125">
        <v>164.88690179218563</v>
      </c>
      <c r="G72" s="125">
        <v>108.11736681944713</v>
      </c>
    </row>
    <row r="73" spans="1:7" ht="12.75">
      <c r="A73" s="124">
        <v>34912</v>
      </c>
      <c r="B73" s="125">
        <v>101.20355460861359</v>
      </c>
      <c r="C73" s="125">
        <v>96.37769577234909</v>
      </c>
      <c r="D73" s="125">
        <v>104.5646241839175</v>
      </c>
      <c r="E73" s="125">
        <v>106.78953360921521</v>
      </c>
      <c r="F73" s="125">
        <v>157.48579729673068</v>
      </c>
      <c r="G73" s="125">
        <v>106.15621291421516</v>
      </c>
    </row>
    <row r="74" spans="1:7" ht="12.75">
      <c r="A74" s="124">
        <v>34943</v>
      </c>
      <c r="B74" s="125">
        <v>105.27476646159101</v>
      </c>
      <c r="C74" s="125">
        <v>96.43821184468841</v>
      </c>
      <c r="D74" s="125">
        <v>109.24593679872747</v>
      </c>
      <c r="E74" s="125">
        <v>102.87462617973877</v>
      </c>
      <c r="F74" s="125">
        <v>141.83428123257175</v>
      </c>
      <c r="G74" s="125">
        <v>107.16754373425499</v>
      </c>
    </row>
    <row r="75" spans="1:7" ht="12.75">
      <c r="A75" s="124">
        <v>34973</v>
      </c>
      <c r="B75" s="125">
        <v>106.76281037690896</v>
      </c>
      <c r="C75" s="125">
        <v>97.37297339063986</v>
      </c>
      <c r="D75" s="125">
        <v>115.58289250056943</v>
      </c>
      <c r="E75" s="125">
        <v>107.5204889888821</v>
      </c>
      <c r="F75" s="125">
        <v>143.65422496096232</v>
      </c>
      <c r="G75" s="125">
        <v>110.34986105789781</v>
      </c>
    </row>
    <row r="76" spans="1:7" ht="12.75">
      <c r="A76" s="124">
        <v>35004</v>
      </c>
      <c r="B76" s="125">
        <v>103.88798698664712</v>
      </c>
      <c r="C76" s="125">
        <v>97.37297339063986</v>
      </c>
      <c r="D76" s="125">
        <v>115.7735524649916</v>
      </c>
      <c r="E76" s="125">
        <v>106.47897580209414</v>
      </c>
      <c r="F76" s="125">
        <v>145.35283910746017</v>
      </c>
      <c r="G76" s="125">
        <v>109.37834769126182</v>
      </c>
    </row>
    <row r="77" spans="1:7" ht="12.75">
      <c r="A77" s="124">
        <v>35034</v>
      </c>
      <c r="B77" s="125">
        <v>99.97084279026663</v>
      </c>
      <c r="C77" s="125">
        <v>96.95300858771667</v>
      </c>
      <c r="D77" s="125">
        <v>118.79361375656998</v>
      </c>
      <c r="E77" s="125">
        <v>101.87996668271337</v>
      </c>
      <c r="F77" s="125">
        <v>149.35671530991945</v>
      </c>
      <c r="G77" s="125">
        <v>108.40486251496739</v>
      </c>
    </row>
    <row r="78" spans="1:7" ht="12.75">
      <c r="A78" s="124">
        <v>35065</v>
      </c>
      <c r="B78" s="125">
        <v>111.58941862506435</v>
      </c>
      <c r="C78" s="125">
        <v>101.8671954898688</v>
      </c>
      <c r="D78" s="125">
        <v>125.87110331585723</v>
      </c>
      <c r="E78" s="125">
        <v>101.00468529999398</v>
      </c>
      <c r="F78" s="125">
        <v>159.90798448215554</v>
      </c>
      <c r="G78" s="125">
        <v>115.82094167226877</v>
      </c>
    </row>
    <row r="79" spans="1:7" ht="12.75">
      <c r="A79" s="124">
        <v>35096</v>
      </c>
      <c r="B79" s="125">
        <v>110.82460499594235</v>
      </c>
      <c r="C79" s="125">
        <v>101.64923728351185</v>
      </c>
      <c r="D79" s="125">
        <v>129.2732015246606</v>
      </c>
      <c r="E79" s="125">
        <v>97.86286487772796</v>
      </c>
      <c r="F79" s="125">
        <v>163.48134726387968</v>
      </c>
      <c r="G79" s="125">
        <v>116.25492887188872</v>
      </c>
    </row>
    <row r="80" spans="1:7" ht="12.75">
      <c r="A80" s="124">
        <v>35125</v>
      </c>
      <c r="B80" s="125">
        <v>113.99798243709223</v>
      </c>
      <c r="C80" s="125">
        <v>100.26401304115397</v>
      </c>
      <c r="D80" s="125">
        <v>131.45667783920823</v>
      </c>
      <c r="E80" s="125">
        <v>96.89592028291447</v>
      </c>
      <c r="F80" s="125">
        <v>164.7575482573526</v>
      </c>
      <c r="G80" s="125">
        <v>117.6723235785403</v>
      </c>
    </row>
    <row r="81" spans="1:7" ht="12.75">
      <c r="A81" s="124">
        <v>35156</v>
      </c>
      <c r="B81" s="125">
        <v>112.14106295360658</v>
      </c>
      <c r="C81" s="125">
        <v>100.0713032444279</v>
      </c>
      <c r="D81" s="125">
        <v>144.05012421478446</v>
      </c>
      <c r="E81" s="125">
        <v>104.47564935619971</v>
      </c>
      <c r="F81" s="125">
        <v>152.88887901805452</v>
      </c>
      <c r="G81" s="125">
        <v>120.6303818721623</v>
      </c>
    </row>
    <row r="82" spans="1:7" ht="12.75">
      <c r="A82" s="124">
        <v>35186</v>
      </c>
      <c r="B82" s="125">
        <v>117.51713424610715</v>
      </c>
      <c r="C82" s="125">
        <v>97.6140131083441</v>
      </c>
      <c r="D82" s="125">
        <v>151.00504548011625</v>
      </c>
      <c r="E82" s="125">
        <v>104.8541000364183</v>
      </c>
      <c r="F82" s="125">
        <v>145.3592931565644</v>
      </c>
      <c r="G82" s="125">
        <v>123.48335904006848</v>
      </c>
    </row>
    <row r="83" spans="1:7" ht="12.75">
      <c r="A83" s="124">
        <v>35217</v>
      </c>
      <c r="B83" s="125">
        <v>116.93768161541993</v>
      </c>
      <c r="C83" s="125">
        <v>97.83337998940131</v>
      </c>
      <c r="D83" s="125">
        <v>142.59591231873293</v>
      </c>
      <c r="E83" s="125">
        <v>99.11376395126827</v>
      </c>
      <c r="F83" s="125">
        <v>155.31366090565308</v>
      </c>
      <c r="G83" s="125">
        <v>120.9417522545385</v>
      </c>
    </row>
    <row r="84" spans="1:7" ht="12.75">
      <c r="A84" s="124">
        <v>35247</v>
      </c>
      <c r="B84" s="125">
        <v>116.6780842330535</v>
      </c>
      <c r="C84" s="125">
        <v>98.06027184547645</v>
      </c>
      <c r="D84" s="125">
        <v>137.64420245685227</v>
      </c>
      <c r="E84" s="125">
        <v>95.80418767701816</v>
      </c>
      <c r="F84" s="125">
        <v>163.48134726387968</v>
      </c>
      <c r="G84" s="125">
        <v>119.666144561544</v>
      </c>
    </row>
    <row r="85" spans="1:7" ht="12.75">
      <c r="A85" s="124">
        <v>35278</v>
      </c>
      <c r="B85" s="125">
        <v>120.4813288607631</v>
      </c>
      <c r="C85" s="125">
        <v>97.34047387638621</v>
      </c>
      <c r="D85" s="125">
        <v>130.19705290621854</v>
      </c>
      <c r="E85" s="125">
        <v>99.62073783648798</v>
      </c>
      <c r="F85" s="125">
        <v>157.86606289259888</v>
      </c>
      <c r="G85" s="125">
        <v>118.98052159450427</v>
      </c>
    </row>
    <row r="86" spans="1:7" ht="12.75">
      <c r="A86" s="124">
        <v>35309</v>
      </c>
      <c r="B86" s="125">
        <v>119.89846938852136</v>
      </c>
      <c r="C86" s="125">
        <v>96.76944354549791</v>
      </c>
      <c r="D86" s="125">
        <v>113.730292657481</v>
      </c>
      <c r="E86" s="125">
        <v>102.63742601325458</v>
      </c>
      <c r="F86" s="125">
        <v>152.1231584219708</v>
      </c>
      <c r="G86" s="125">
        <v>114.22647026482842</v>
      </c>
    </row>
    <row r="87" spans="1:7" ht="12.75">
      <c r="A87" s="124">
        <v>35339</v>
      </c>
      <c r="B87" s="125">
        <v>116.95216749071675</v>
      </c>
      <c r="C87" s="125">
        <v>97.6140131083441</v>
      </c>
      <c r="D87" s="125">
        <v>107.96202135460196</v>
      </c>
      <c r="E87" s="125">
        <v>98.61030107615939</v>
      </c>
      <c r="F87" s="125">
        <v>141.91355047418753</v>
      </c>
      <c r="G87" s="125">
        <v>110.47304660465038</v>
      </c>
    </row>
    <row r="88" spans="1:7" ht="12.75">
      <c r="A88" s="124">
        <v>35370</v>
      </c>
      <c r="B88" s="125">
        <v>114.99548695154587</v>
      </c>
      <c r="C88" s="125">
        <v>95.62447764031</v>
      </c>
      <c r="D88" s="125">
        <v>102.73058767849632</v>
      </c>
      <c r="E88" s="125">
        <v>99.50329430216816</v>
      </c>
      <c r="F88" s="125">
        <v>136.8087465002959</v>
      </c>
      <c r="G88" s="125">
        <v>107.79860882284669</v>
      </c>
    </row>
    <row r="89" spans="1:7" ht="12.75">
      <c r="A89" s="124">
        <v>35400</v>
      </c>
      <c r="B89" s="125">
        <v>113.87612407575125</v>
      </c>
      <c r="C89" s="125">
        <v>95.86217040866529</v>
      </c>
      <c r="D89" s="125">
        <v>103.12470748870528</v>
      </c>
      <c r="E89" s="125">
        <v>99.85280820236113</v>
      </c>
      <c r="F89" s="125">
        <v>137.06398669899048</v>
      </c>
      <c r="G89" s="125">
        <v>107.62462205645316</v>
      </c>
    </row>
    <row r="90" spans="1:7" ht="12.75">
      <c r="A90" s="124">
        <v>35431</v>
      </c>
      <c r="B90" s="125">
        <v>117.56801145479525</v>
      </c>
      <c r="C90" s="125">
        <v>103.25963395019295</v>
      </c>
      <c r="D90" s="125">
        <v>110.96549641029878</v>
      </c>
      <c r="E90" s="125">
        <v>108.76087143002731</v>
      </c>
      <c r="F90" s="125">
        <v>146.66573488648422</v>
      </c>
      <c r="G90" s="125">
        <v>114.22850791016688</v>
      </c>
    </row>
    <row r="91" spans="1:7" ht="12.75">
      <c r="A91" s="124">
        <v>35462</v>
      </c>
      <c r="B91" s="125">
        <v>120.94327107267956</v>
      </c>
      <c r="C91" s="125">
        <v>102.21286702231083</v>
      </c>
      <c r="D91" s="125">
        <v>111.76338807317143</v>
      </c>
      <c r="E91" s="125">
        <v>109.57712007184874</v>
      </c>
      <c r="F91" s="125">
        <v>148.31212293011177</v>
      </c>
      <c r="G91" s="125">
        <v>115.67590352987361</v>
      </c>
    </row>
    <row r="92" spans="1:7" ht="12.75">
      <c r="A92" s="124">
        <v>35490</v>
      </c>
      <c r="B92" s="125">
        <v>125.66373442945007</v>
      </c>
      <c r="C92" s="125">
        <v>101.85594007154629</v>
      </c>
      <c r="D92" s="125">
        <v>115.14274294179401</v>
      </c>
      <c r="E92" s="125">
        <v>107.72166481222965</v>
      </c>
      <c r="F92" s="125">
        <v>152.42809303918054</v>
      </c>
      <c r="G92" s="125">
        <v>118.2064338400794</v>
      </c>
    </row>
    <row r="93" spans="1:7" ht="12.75">
      <c r="A93" s="124">
        <v>35521</v>
      </c>
      <c r="B93" s="125">
        <v>125.53575710287961</v>
      </c>
      <c r="C93" s="125">
        <v>100.46286376320901</v>
      </c>
      <c r="D93" s="125">
        <v>115.61366330868894</v>
      </c>
      <c r="E93" s="125">
        <v>108.22389700039</v>
      </c>
      <c r="F93" s="125">
        <v>155.0348741082574</v>
      </c>
      <c r="G93" s="125">
        <v>118.31533969136576</v>
      </c>
    </row>
    <row r="94" spans="1:7" ht="12.75">
      <c r="A94" s="124">
        <v>35551</v>
      </c>
      <c r="B94" s="125">
        <v>127.26580123494897</v>
      </c>
      <c r="C94" s="125">
        <v>100.79907930966212</v>
      </c>
      <c r="D94" s="125">
        <v>112.24524172648557</v>
      </c>
      <c r="E94" s="125">
        <v>108.90208462138149</v>
      </c>
      <c r="F94" s="125">
        <v>152.83969005008743</v>
      </c>
      <c r="G94" s="125">
        <v>117.9960263949924</v>
      </c>
    </row>
    <row r="95" spans="1:7" ht="12.75">
      <c r="A95" s="124">
        <v>35582</v>
      </c>
      <c r="B95" s="125">
        <v>121.52434838008999</v>
      </c>
      <c r="C95" s="125">
        <v>100.15388060184537</v>
      </c>
      <c r="D95" s="125">
        <v>106.15835035514836</v>
      </c>
      <c r="E95" s="125">
        <v>106.00000313006221</v>
      </c>
      <c r="F95" s="125">
        <v>156.81846115552057</v>
      </c>
      <c r="G95" s="125">
        <v>114.11821274601799</v>
      </c>
    </row>
    <row r="96" spans="1:7" ht="12.75">
      <c r="A96" s="124">
        <v>35612</v>
      </c>
      <c r="B96" s="125">
        <v>119.73657448628083</v>
      </c>
      <c r="C96" s="125">
        <v>99.24677875223475</v>
      </c>
      <c r="D96" s="125">
        <v>101.68168921703231</v>
      </c>
      <c r="E96" s="125">
        <v>101.37181520584843</v>
      </c>
      <c r="F96" s="125">
        <v>153.93728207917243</v>
      </c>
      <c r="G96" s="125">
        <v>111.2672977122511</v>
      </c>
    </row>
    <row r="97" spans="1:7" ht="12.75">
      <c r="A97" s="124">
        <v>35643</v>
      </c>
      <c r="B97" s="125">
        <v>118.96193370788566</v>
      </c>
      <c r="C97" s="125">
        <v>99.0203324754435</v>
      </c>
      <c r="D97" s="125">
        <v>106.98834483150273</v>
      </c>
      <c r="E97" s="125">
        <v>101.20084814977675</v>
      </c>
      <c r="F97" s="125">
        <v>160.52283425368248</v>
      </c>
      <c r="G97" s="125">
        <v>112.85121257090847</v>
      </c>
    </row>
    <row r="98" spans="1:7" ht="12.75">
      <c r="A98" s="124">
        <v>35674</v>
      </c>
      <c r="B98" s="125">
        <v>116.31225963230372</v>
      </c>
      <c r="C98" s="125">
        <v>100.89892355297027</v>
      </c>
      <c r="D98" s="125">
        <v>106.25542738141615</v>
      </c>
      <c r="E98" s="125">
        <v>105.06419749427226</v>
      </c>
      <c r="F98" s="125">
        <v>155.44647111916433</v>
      </c>
      <c r="G98" s="125">
        <v>112.22814713286328</v>
      </c>
    </row>
    <row r="99" spans="1:7" ht="12.75">
      <c r="A99" s="124">
        <v>35704</v>
      </c>
      <c r="B99" s="125">
        <v>114.89792051201523</v>
      </c>
      <c r="C99" s="125">
        <v>103.5970766688712</v>
      </c>
      <c r="D99" s="125">
        <v>107.37682327359997</v>
      </c>
      <c r="E99" s="125">
        <v>113.00793013296632</v>
      </c>
      <c r="F99" s="125">
        <v>156.54406314824934</v>
      </c>
      <c r="G99" s="125">
        <v>113.69768218931799</v>
      </c>
    </row>
    <row r="100" spans="1:7" ht="12.75">
      <c r="A100" s="124">
        <v>35735</v>
      </c>
      <c r="B100" s="125">
        <v>114.53512868642268</v>
      </c>
      <c r="C100" s="125">
        <v>104.036035294675</v>
      </c>
      <c r="D100" s="125">
        <v>105.38076772683944</v>
      </c>
      <c r="E100" s="125">
        <v>119.17386819387185</v>
      </c>
      <c r="F100" s="125">
        <v>164.803443167114</v>
      </c>
      <c r="G100" s="125">
        <v>114.57226492406281</v>
      </c>
    </row>
    <row r="101" spans="1:7" ht="12.75">
      <c r="A101" s="124">
        <v>35765</v>
      </c>
      <c r="B101" s="125">
        <v>106.21601055167713</v>
      </c>
      <c r="C101" s="125">
        <v>104.15439230394661</v>
      </c>
      <c r="D101" s="125">
        <v>104.0591839988647</v>
      </c>
      <c r="E101" s="125">
        <v>116.40714344068974</v>
      </c>
      <c r="F101" s="125">
        <v>169.1663714827269</v>
      </c>
      <c r="G101" s="125">
        <v>111.2675159292656</v>
      </c>
    </row>
    <row r="102" spans="1:7" ht="12.75">
      <c r="A102" s="124">
        <v>35796</v>
      </c>
      <c r="B102" s="125">
        <v>107.74945051119533</v>
      </c>
      <c r="C102" s="125">
        <v>108.09033847595666</v>
      </c>
      <c r="D102" s="125">
        <v>106.85834029318922</v>
      </c>
      <c r="E102" s="125">
        <v>125.18929687256477</v>
      </c>
      <c r="F102" s="125">
        <v>164.6850837174562</v>
      </c>
      <c r="G102" s="125">
        <v>114.13992264229262</v>
      </c>
    </row>
    <row r="103" spans="1:7" ht="12.75">
      <c r="A103" s="124">
        <v>35827</v>
      </c>
      <c r="B103" s="125">
        <v>108.83990377889043</v>
      </c>
      <c r="C103" s="125">
        <v>106.09525441028987</v>
      </c>
      <c r="D103" s="125">
        <v>106.82181863350083</v>
      </c>
      <c r="E103" s="125">
        <v>127.91536734368339</v>
      </c>
      <c r="F103" s="125">
        <v>152.85057120789008</v>
      </c>
      <c r="G103" s="125">
        <v>113.70678915442123</v>
      </c>
    </row>
    <row r="104" spans="1:7" ht="12.75">
      <c r="A104" s="124">
        <v>35855</v>
      </c>
      <c r="B104" s="125">
        <v>109.82497038496149</v>
      </c>
      <c r="C104" s="125">
        <v>103.04633805015011</v>
      </c>
      <c r="D104" s="125">
        <v>107.41017761858733</v>
      </c>
      <c r="E104" s="125">
        <v>131.6130189124052</v>
      </c>
      <c r="F104" s="125">
        <v>140.30313625798865</v>
      </c>
      <c r="G104" s="125">
        <v>113.31613525304924</v>
      </c>
    </row>
    <row r="105" spans="1:7" ht="12.75">
      <c r="A105" s="124">
        <v>35886</v>
      </c>
      <c r="B105" s="125">
        <v>108.74012837900713</v>
      </c>
      <c r="C105" s="125">
        <v>102.68831056243886</v>
      </c>
      <c r="D105" s="125">
        <v>103.50363726282721</v>
      </c>
      <c r="E105" s="125">
        <v>133.6206201872592</v>
      </c>
      <c r="F105" s="125">
        <v>138.1643689369827</v>
      </c>
      <c r="G105" s="125">
        <v>111.94924328218806</v>
      </c>
    </row>
    <row r="106" spans="1:7" ht="12.75">
      <c r="A106" s="124">
        <v>35916</v>
      </c>
      <c r="B106" s="125">
        <v>104.61096445116249</v>
      </c>
      <c r="C106" s="125">
        <v>100.72323554884291</v>
      </c>
      <c r="D106" s="125">
        <v>102.48987074223321</v>
      </c>
      <c r="E106" s="125">
        <v>139.94812258466337</v>
      </c>
      <c r="F106" s="125">
        <v>131.60548248589788</v>
      </c>
      <c r="G106" s="125">
        <v>110.33382445164368</v>
      </c>
    </row>
    <row r="107" spans="1:7" ht="12.75">
      <c r="A107" s="124">
        <v>35947</v>
      </c>
      <c r="B107" s="125">
        <v>105.27905590023528</v>
      </c>
      <c r="C107" s="125">
        <v>99.13869034335968</v>
      </c>
      <c r="D107" s="125">
        <v>100.69146556540672</v>
      </c>
      <c r="E107" s="125">
        <v>129.80314667560646</v>
      </c>
      <c r="F107" s="125">
        <v>115.49343533431991</v>
      </c>
      <c r="G107" s="125">
        <v>107.21371626708253</v>
      </c>
    </row>
    <row r="108" spans="1:7" ht="12.75">
      <c r="A108" s="124">
        <v>35977</v>
      </c>
      <c r="B108" s="125">
        <v>101.28471222590233</v>
      </c>
      <c r="C108" s="125">
        <v>99.02207753080549</v>
      </c>
      <c r="D108" s="125">
        <v>98.00028617548595</v>
      </c>
      <c r="E108" s="125">
        <v>129.95087264585464</v>
      </c>
      <c r="F108" s="125">
        <v>123.19299768994125</v>
      </c>
      <c r="G108" s="125">
        <v>105.65292629328731</v>
      </c>
    </row>
    <row r="109" spans="1:7" ht="12.75">
      <c r="A109" s="124">
        <v>36008</v>
      </c>
      <c r="B109" s="125">
        <v>99.95887625987096</v>
      </c>
      <c r="C109" s="125">
        <v>99.19242400648564</v>
      </c>
      <c r="D109" s="125">
        <v>92.15137498077549</v>
      </c>
      <c r="E109" s="125">
        <v>128.82231076333522</v>
      </c>
      <c r="F109" s="125">
        <v>120.91164588086825</v>
      </c>
      <c r="G109" s="125">
        <v>103.3094316280533</v>
      </c>
    </row>
    <row r="110" spans="1:7" ht="12.75">
      <c r="A110" s="124">
        <v>36039</v>
      </c>
      <c r="B110" s="125">
        <v>99.77646677966615</v>
      </c>
      <c r="C110" s="125">
        <v>96.35053991447012</v>
      </c>
      <c r="D110" s="125">
        <v>91.9297180849867</v>
      </c>
      <c r="E110" s="125">
        <v>130.72139831780413</v>
      </c>
      <c r="F110" s="125">
        <v>103.07562264629763</v>
      </c>
      <c r="G110" s="125">
        <v>101.69221298181628</v>
      </c>
    </row>
    <row r="111" spans="1:7" ht="12.75">
      <c r="A111" s="124">
        <v>36069</v>
      </c>
      <c r="B111" s="125">
        <v>99.77386643862712</v>
      </c>
      <c r="C111" s="125">
        <v>93.38780515204151</v>
      </c>
      <c r="D111" s="125">
        <v>98.336624907597</v>
      </c>
      <c r="E111" s="125">
        <v>130.6911225977237</v>
      </c>
      <c r="F111" s="125">
        <v>106.40691477659168</v>
      </c>
      <c r="G111" s="125">
        <v>103.16932218042636</v>
      </c>
    </row>
    <row r="112" spans="1:7" ht="12.75">
      <c r="A112" s="124">
        <v>36100</v>
      </c>
      <c r="B112" s="125">
        <v>98.52972513393368</v>
      </c>
      <c r="C112" s="125">
        <v>93.38780515204151</v>
      </c>
      <c r="D112" s="125">
        <v>99.25200163337895</v>
      </c>
      <c r="E112" s="125">
        <v>130.80410067975512</v>
      </c>
      <c r="F112" s="125">
        <v>114.94346659463265</v>
      </c>
      <c r="G112" s="125">
        <v>103.61730590510734</v>
      </c>
    </row>
    <row r="113" spans="1:7" ht="12.75">
      <c r="A113" s="124">
        <v>36130</v>
      </c>
      <c r="B113" s="125">
        <v>100.0181410962491</v>
      </c>
      <c r="C113" s="125">
        <v>93.52232918563766</v>
      </c>
      <c r="D113" s="125">
        <v>97.09556157975813</v>
      </c>
      <c r="E113" s="125">
        <v>127.29529275823516</v>
      </c>
      <c r="F113" s="125">
        <v>115.16289856652806</v>
      </c>
      <c r="G113" s="125">
        <v>103.09044632082316</v>
      </c>
    </row>
    <row r="114" spans="1:7" ht="12.75">
      <c r="A114" s="124">
        <v>36161</v>
      </c>
      <c r="B114" s="125">
        <v>98.47724447060229</v>
      </c>
      <c r="C114" s="125">
        <v>93.80669826458534</v>
      </c>
      <c r="D114" s="125">
        <v>97.97449327780468</v>
      </c>
      <c r="E114" s="125">
        <v>120.32502694964944</v>
      </c>
      <c r="F114" s="125">
        <v>116.03207348149458</v>
      </c>
      <c r="G114" s="125">
        <v>101.91728644369762</v>
      </c>
    </row>
    <row r="115" spans="1:7" ht="12.75">
      <c r="A115" s="124">
        <v>36192</v>
      </c>
      <c r="B115" s="125">
        <v>98.8980802733189</v>
      </c>
      <c r="C115" s="125">
        <v>92.56618741293093</v>
      </c>
      <c r="D115" s="125">
        <v>94.38668144624258</v>
      </c>
      <c r="E115" s="125">
        <v>106.72487923801171</v>
      </c>
      <c r="F115" s="125">
        <v>97.57567708308177</v>
      </c>
      <c r="G115" s="125">
        <v>97.62506608309897</v>
      </c>
    </row>
    <row r="116" spans="1:7" ht="12.75">
      <c r="A116" s="124">
        <v>36220</v>
      </c>
      <c r="B116" s="125">
        <v>99.23817224305157</v>
      </c>
      <c r="C116" s="125">
        <v>91.49660647406483</v>
      </c>
      <c r="D116" s="125">
        <v>94.76788254584862</v>
      </c>
      <c r="E116" s="125">
        <v>97.31485323730276</v>
      </c>
      <c r="F116" s="125">
        <v>86.12984985925985</v>
      </c>
      <c r="G116" s="125">
        <v>95.50948002660259</v>
      </c>
    </row>
    <row r="117" spans="1:7" ht="12.75">
      <c r="A117" s="124">
        <v>36251</v>
      </c>
      <c r="B117" s="125">
        <v>96.7272443097317</v>
      </c>
      <c r="C117" s="125">
        <v>86.5010962889475</v>
      </c>
      <c r="D117" s="125">
        <v>92.57321433069133</v>
      </c>
      <c r="E117" s="125">
        <v>101.37335754033634</v>
      </c>
      <c r="F117" s="125">
        <v>77.54547944139341</v>
      </c>
      <c r="G117" s="125">
        <v>93.16009250880742</v>
      </c>
    </row>
    <row r="118" spans="1:7" ht="12.75">
      <c r="A118" s="124">
        <v>36281</v>
      </c>
      <c r="B118" s="125">
        <v>96.93938255942032</v>
      </c>
      <c r="C118" s="125">
        <v>85.58447269585061</v>
      </c>
      <c r="D118" s="125">
        <v>91.08202166707568</v>
      </c>
      <c r="E118" s="125">
        <v>97.58341614894294</v>
      </c>
      <c r="F118" s="125">
        <v>82.26688317121994</v>
      </c>
      <c r="G118" s="125">
        <v>92.47920206052856</v>
      </c>
    </row>
    <row r="119" spans="1:7" ht="12.75">
      <c r="A119" s="124">
        <v>36312</v>
      </c>
      <c r="B119" s="125">
        <v>97.46945036817462</v>
      </c>
      <c r="C119" s="125">
        <v>85.26058543729307</v>
      </c>
      <c r="D119" s="125">
        <v>92.16100041032463</v>
      </c>
      <c r="E119" s="125">
        <v>87.33139785881782</v>
      </c>
      <c r="F119" s="125">
        <v>86.33145249786128</v>
      </c>
      <c r="G119" s="125">
        <v>91.7432248549926</v>
      </c>
    </row>
    <row r="120" spans="1:7" ht="12.75">
      <c r="A120" s="124">
        <v>36342</v>
      </c>
      <c r="B120" s="125">
        <v>98.58316554590624</v>
      </c>
      <c r="C120" s="125">
        <v>83.82357050625977</v>
      </c>
      <c r="D120" s="125">
        <v>88.81712301444884</v>
      </c>
      <c r="E120" s="125">
        <v>78.57555412274175</v>
      </c>
      <c r="F120" s="125">
        <v>76.96018145835708</v>
      </c>
      <c r="G120" s="125">
        <v>89.06594791285937</v>
      </c>
    </row>
    <row r="121" spans="1:7" ht="12.75">
      <c r="A121" s="124">
        <v>36373</v>
      </c>
      <c r="B121" s="125">
        <v>101.10562816676092</v>
      </c>
      <c r="C121" s="125">
        <v>83.80559793924061</v>
      </c>
      <c r="D121" s="125">
        <v>91.39472525095617</v>
      </c>
      <c r="E121" s="125">
        <v>84.16599100398966</v>
      </c>
      <c r="F121" s="125">
        <v>82.26688317121994</v>
      </c>
      <c r="G121" s="125">
        <v>91.81266037784305</v>
      </c>
    </row>
    <row r="122" spans="1:7" ht="12.75">
      <c r="A122" s="124">
        <v>36404</v>
      </c>
      <c r="B122" s="125">
        <v>99.46627108788374</v>
      </c>
      <c r="C122" s="125">
        <v>84.53338585638387</v>
      </c>
      <c r="D122" s="125">
        <v>90.68740102583196</v>
      </c>
      <c r="E122" s="125">
        <v>86.69636640685391</v>
      </c>
      <c r="F122" s="125">
        <v>95.42958447861515</v>
      </c>
      <c r="G122" s="125">
        <v>92.48093172557662</v>
      </c>
    </row>
    <row r="123" spans="1:7" ht="12.75">
      <c r="A123" s="124">
        <v>36434</v>
      </c>
      <c r="B123" s="125">
        <v>99.14813948639409</v>
      </c>
      <c r="C123" s="125">
        <v>84.68634320215305</v>
      </c>
      <c r="D123" s="125">
        <v>88.29570820113557</v>
      </c>
      <c r="E123" s="125">
        <v>85.15133922280177</v>
      </c>
      <c r="F123" s="125">
        <v>96.86031288159289</v>
      </c>
      <c r="G123" s="125">
        <v>91.63141734691787</v>
      </c>
    </row>
    <row r="124" spans="1:7" ht="12.75">
      <c r="A124" s="124">
        <v>36465</v>
      </c>
      <c r="B124" s="125">
        <v>99.66820263572413</v>
      </c>
      <c r="C124" s="125">
        <v>85.41585708797469</v>
      </c>
      <c r="D124" s="125">
        <v>87.72402910307362</v>
      </c>
      <c r="E124" s="125">
        <v>82.59855280119925</v>
      </c>
      <c r="F124" s="125">
        <v>92.997346193553</v>
      </c>
      <c r="G124" s="125">
        <v>91.13912824929497</v>
      </c>
    </row>
    <row r="125" spans="1:7" ht="12.75">
      <c r="A125" s="124">
        <v>36495</v>
      </c>
      <c r="B125" s="125">
        <v>97.31005028806842</v>
      </c>
      <c r="C125" s="125">
        <v>86.98162428236596</v>
      </c>
      <c r="D125" s="125">
        <v>85.96550541938909</v>
      </c>
      <c r="E125" s="125">
        <v>80.04929883984737</v>
      </c>
      <c r="F125" s="125">
        <v>85.98677701896207</v>
      </c>
      <c r="G125" s="125">
        <v>89.23901298750674</v>
      </c>
    </row>
    <row r="126" spans="1:7" ht="12.75">
      <c r="A126" s="124">
        <v>36526</v>
      </c>
      <c r="B126" s="125">
        <v>96.06584148539173</v>
      </c>
      <c r="C126" s="125">
        <v>91.47427981993465</v>
      </c>
      <c r="D126" s="125">
        <v>90.22432382069542</v>
      </c>
      <c r="E126" s="125">
        <v>79.79212333170965</v>
      </c>
      <c r="F126" s="125">
        <v>82.02633552987773</v>
      </c>
      <c r="G126" s="125">
        <v>90.393972872923</v>
      </c>
    </row>
    <row r="127" spans="1:7" ht="12.75">
      <c r="A127" s="124">
        <v>36557</v>
      </c>
      <c r="B127" s="125">
        <v>101.48698728273213</v>
      </c>
      <c r="C127" s="125">
        <v>91.90798076577525</v>
      </c>
      <c r="D127" s="125">
        <v>91.42145086095108</v>
      </c>
      <c r="E127" s="125">
        <v>75.95551692363405</v>
      </c>
      <c r="F127" s="125">
        <v>77.3212186170057</v>
      </c>
      <c r="G127" s="125">
        <v>91.7914944532639</v>
      </c>
    </row>
    <row r="128" spans="1:7" ht="12.75">
      <c r="A128" s="124">
        <v>36586</v>
      </c>
      <c r="B128" s="125">
        <v>102.4643196684281</v>
      </c>
      <c r="C128" s="125">
        <v>91.20948483318291</v>
      </c>
      <c r="D128" s="125">
        <v>89.9471371982283</v>
      </c>
      <c r="E128" s="125">
        <v>77.50499350896062</v>
      </c>
      <c r="F128" s="125">
        <v>75.12874549932121</v>
      </c>
      <c r="G128" s="125">
        <v>91.67494809570599</v>
      </c>
    </row>
    <row r="129" spans="1:7" ht="12.75">
      <c r="A129" s="124">
        <v>36617</v>
      </c>
      <c r="B129" s="125">
        <v>99.77392777943285</v>
      </c>
      <c r="C129" s="125">
        <v>91.62204618709083</v>
      </c>
      <c r="D129" s="125">
        <v>89.39955520925199</v>
      </c>
      <c r="E129" s="125">
        <v>79.59238106052126</v>
      </c>
      <c r="F129" s="125">
        <v>87.99125445640344</v>
      </c>
      <c r="G129" s="125">
        <v>91.88438284984652</v>
      </c>
    </row>
    <row r="130" spans="1:7" ht="12.75">
      <c r="A130" s="124">
        <v>36647</v>
      </c>
      <c r="B130" s="125">
        <v>99.7296229440241</v>
      </c>
      <c r="C130" s="125">
        <v>92.43322043254074</v>
      </c>
      <c r="D130" s="125">
        <v>89.6904585623113</v>
      </c>
      <c r="E130" s="125">
        <v>72.1371713157532</v>
      </c>
      <c r="F130" s="125">
        <v>100.999928287998</v>
      </c>
      <c r="G130" s="125">
        <v>91.96637090055721</v>
      </c>
    </row>
    <row r="131" spans="1:7" ht="12.75">
      <c r="A131" s="124">
        <v>36678</v>
      </c>
      <c r="B131" s="125">
        <v>100.37143769446324</v>
      </c>
      <c r="C131" s="125">
        <v>96.70981877796945</v>
      </c>
      <c r="D131" s="125">
        <v>85.72174572038888</v>
      </c>
      <c r="E131" s="125">
        <v>69.43207459328767</v>
      </c>
      <c r="F131" s="125">
        <v>122.3399999667935</v>
      </c>
      <c r="G131" s="125">
        <v>92.98496793745544</v>
      </c>
    </row>
    <row r="132" spans="1:7" ht="12.75">
      <c r="A132" s="124">
        <v>36708</v>
      </c>
      <c r="B132" s="125">
        <v>99.62011854760644</v>
      </c>
      <c r="C132" s="125">
        <v>100.13256738573423</v>
      </c>
      <c r="D132" s="125">
        <v>81.62626218340996</v>
      </c>
      <c r="E132" s="125">
        <v>69.0047091738111</v>
      </c>
      <c r="F132" s="125">
        <v>140.7567741553431</v>
      </c>
      <c r="G132" s="125">
        <v>93.45397061089469</v>
      </c>
    </row>
    <row r="133" spans="1:7" ht="12.75">
      <c r="A133" s="124">
        <v>36739</v>
      </c>
      <c r="B133" s="125">
        <v>97.58988812271508</v>
      </c>
      <c r="C133" s="125">
        <v>100.79434135212315</v>
      </c>
      <c r="D133" s="125">
        <v>80.72168641319847</v>
      </c>
      <c r="E133" s="125">
        <v>67.3042173326086</v>
      </c>
      <c r="F133" s="125">
        <v>152.59612899083922</v>
      </c>
      <c r="G133" s="125">
        <v>93.2274008317536</v>
      </c>
    </row>
    <row r="134" spans="1:7" ht="12.75">
      <c r="A134" s="124">
        <v>36770</v>
      </c>
      <c r="B134" s="125">
        <v>96.21945169311343</v>
      </c>
      <c r="C134" s="125">
        <v>103.17202531523893</v>
      </c>
      <c r="D134" s="125">
        <v>83.82371880100955</v>
      </c>
      <c r="E134" s="125">
        <v>62.49102430252602</v>
      </c>
      <c r="F134" s="125">
        <v>146.60336913583495</v>
      </c>
      <c r="G134" s="125">
        <v>92.8783281241549</v>
      </c>
    </row>
    <row r="135" spans="1:7" ht="12.75">
      <c r="A135" s="124">
        <v>36800</v>
      </c>
      <c r="B135" s="125">
        <v>95.52574639785276</v>
      </c>
      <c r="C135" s="125">
        <v>105.94825392230408</v>
      </c>
      <c r="D135" s="125">
        <v>88.06058208856821</v>
      </c>
      <c r="E135" s="125">
        <v>60.09500571883392</v>
      </c>
      <c r="F135" s="125">
        <v>157.11395238485554</v>
      </c>
      <c r="G135" s="125">
        <v>94.67139575711393</v>
      </c>
    </row>
    <row r="136" spans="1:7" ht="12.75">
      <c r="A136" s="124">
        <v>36831</v>
      </c>
      <c r="B136" s="125">
        <v>95.74132905098516</v>
      </c>
      <c r="C136" s="125">
        <v>106.74206000680648</v>
      </c>
      <c r="D136" s="125">
        <v>89.4877537351949</v>
      </c>
      <c r="E136" s="125">
        <v>62.079575554322815</v>
      </c>
      <c r="F136" s="125">
        <v>145.14172039071198</v>
      </c>
      <c r="G136" s="125">
        <v>94.68433994004536</v>
      </c>
    </row>
    <row r="137" spans="1:7" ht="12.75">
      <c r="A137" s="124">
        <v>36861</v>
      </c>
      <c r="B137" s="125">
        <v>99.59522905567245</v>
      </c>
      <c r="C137" s="125">
        <v>107.53586609130889</v>
      </c>
      <c r="D137" s="125">
        <v>92.76240668518487</v>
      </c>
      <c r="E137" s="125">
        <v>62.873472221625434</v>
      </c>
      <c r="F137" s="125">
        <v>146.45720426132266</v>
      </c>
      <c r="G137" s="125">
        <v>97.25166458132928</v>
      </c>
    </row>
    <row r="138" spans="1:7" ht="12.75">
      <c r="A138" s="124">
        <v>36892</v>
      </c>
      <c r="B138" s="125">
        <v>95.57979186483746</v>
      </c>
      <c r="C138" s="125">
        <v>110.21511315304716</v>
      </c>
      <c r="D138" s="125">
        <v>95.49487616514256</v>
      </c>
      <c r="E138" s="125">
        <v>63.61496619766258</v>
      </c>
      <c r="F138" s="125">
        <v>155.4644348371384</v>
      </c>
      <c r="G138" s="125">
        <v>97.80259298872079</v>
      </c>
    </row>
    <row r="139" spans="1:7" ht="12.75">
      <c r="A139" s="124">
        <v>36923</v>
      </c>
      <c r="B139" s="125">
        <v>101.923983308786</v>
      </c>
      <c r="C139" s="125">
        <v>109.89310963879615</v>
      </c>
      <c r="D139" s="125">
        <v>93.77768943898978</v>
      </c>
      <c r="E139" s="125">
        <v>61.32473058156482</v>
      </c>
      <c r="F139" s="125">
        <v>148.68481367282612</v>
      </c>
      <c r="G139" s="125">
        <v>98.67238855029485</v>
      </c>
    </row>
    <row r="140" spans="1:7" ht="12.75">
      <c r="A140" s="124">
        <v>36951</v>
      </c>
      <c r="B140" s="125">
        <v>106.8653563955561</v>
      </c>
      <c r="C140" s="125">
        <v>111.12023496917416</v>
      </c>
      <c r="D140" s="125">
        <v>92.70540137037267</v>
      </c>
      <c r="E140" s="125">
        <v>64.561906774249</v>
      </c>
      <c r="F140" s="125">
        <v>139.65855310410382</v>
      </c>
      <c r="G140" s="125">
        <v>100.11046115121127</v>
      </c>
    </row>
    <row r="141" spans="1:7" ht="12.75">
      <c r="A141" s="124">
        <v>36982</v>
      </c>
      <c r="B141" s="125">
        <v>105.52364909172967</v>
      </c>
      <c r="C141" s="125">
        <v>111.31850571727793</v>
      </c>
      <c r="D141" s="125">
        <v>90.230075164959</v>
      </c>
      <c r="E141" s="125">
        <v>64.15313366889104</v>
      </c>
      <c r="F141" s="125">
        <v>131.6974268782401</v>
      </c>
      <c r="G141" s="125">
        <v>98.37404584499248</v>
      </c>
    </row>
    <row r="142" spans="1:7" ht="12.75">
      <c r="A142" s="124">
        <v>37012</v>
      </c>
      <c r="B142" s="125">
        <v>106.20609249539052</v>
      </c>
      <c r="C142" s="125">
        <v>115.9233204846362</v>
      </c>
      <c r="D142" s="125">
        <v>90.130068763971</v>
      </c>
      <c r="E142" s="125">
        <v>61.72387772768866</v>
      </c>
      <c r="F142" s="125">
        <v>144.33391786099554</v>
      </c>
      <c r="G142" s="125">
        <v>99.92314519809608</v>
      </c>
    </row>
    <row r="143" spans="1:7" ht="12.75">
      <c r="A143" s="124">
        <v>37043</v>
      </c>
      <c r="B143" s="125">
        <v>102.90985710538196</v>
      </c>
      <c r="C143" s="125">
        <v>116.56316254238403</v>
      </c>
      <c r="D143" s="125">
        <v>89.53626427851536</v>
      </c>
      <c r="E143" s="125">
        <v>65.63384417657649</v>
      </c>
      <c r="F143" s="125">
        <v>136.17590672171315</v>
      </c>
      <c r="G143" s="125">
        <v>98.69001801233239</v>
      </c>
    </row>
    <row r="144" spans="1:7" ht="12.75">
      <c r="A144" s="124">
        <v>37073</v>
      </c>
      <c r="B144" s="125">
        <v>102.51676210565167</v>
      </c>
      <c r="C144" s="125">
        <v>117.33375453407773</v>
      </c>
      <c r="D144" s="125">
        <v>92.98588922036231</v>
      </c>
      <c r="E144" s="125">
        <v>79.98744275787998</v>
      </c>
      <c r="F144" s="125">
        <v>132.43672320875885</v>
      </c>
      <c r="G144" s="125">
        <v>101.38171826251059</v>
      </c>
    </row>
    <row r="145" spans="1:7" ht="12.75">
      <c r="A145" s="124">
        <v>37104</v>
      </c>
      <c r="B145" s="125">
        <v>103.1258471708718</v>
      </c>
      <c r="C145" s="125">
        <v>116.28463157865308</v>
      </c>
      <c r="D145" s="125">
        <v>91.92096033995493</v>
      </c>
      <c r="E145" s="125">
        <v>84.51272251731595</v>
      </c>
      <c r="F145" s="125">
        <v>122.18687364083011</v>
      </c>
      <c r="G145" s="125">
        <v>101.02996001808249</v>
      </c>
    </row>
    <row r="146" spans="1:7" ht="12.75">
      <c r="A146" s="124">
        <v>37135</v>
      </c>
      <c r="B146" s="125">
        <v>103.87094147660439</v>
      </c>
      <c r="C146" s="125">
        <v>115.65427154106398</v>
      </c>
      <c r="D146" s="125">
        <v>90.96555406815911</v>
      </c>
      <c r="E146" s="125">
        <v>77.39786740791207</v>
      </c>
      <c r="F146" s="125">
        <v>115.05641410517491</v>
      </c>
      <c r="G146" s="125">
        <v>99.40208048627213</v>
      </c>
    </row>
    <row r="147" spans="1:7" ht="12.75">
      <c r="A147" s="124">
        <v>37165</v>
      </c>
      <c r="B147" s="125">
        <v>101.68696429867204</v>
      </c>
      <c r="C147" s="125">
        <v>117.51270983064282</v>
      </c>
      <c r="D147" s="125">
        <v>90.41279402659501</v>
      </c>
      <c r="E147" s="125">
        <v>73.62192377069506</v>
      </c>
      <c r="F147" s="125">
        <v>102.2687304751153</v>
      </c>
      <c r="G147" s="125">
        <v>97.34845559539315</v>
      </c>
    </row>
    <row r="148" spans="1:7" ht="12.75">
      <c r="A148" s="124">
        <v>37196</v>
      </c>
      <c r="B148" s="125">
        <v>99.51296143398154</v>
      </c>
      <c r="C148" s="125">
        <v>113.91627186258562</v>
      </c>
      <c r="D148" s="125">
        <v>91.83012521096376</v>
      </c>
      <c r="E148" s="125">
        <v>80.3872002992533</v>
      </c>
      <c r="F148" s="125">
        <v>115.56091539738999</v>
      </c>
      <c r="G148" s="125">
        <v>98.29171377408655</v>
      </c>
    </row>
    <row r="149" spans="1:7" ht="12.75">
      <c r="A149" s="124">
        <v>37226</v>
      </c>
      <c r="B149" s="125">
        <v>99.11330514676455</v>
      </c>
      <c r="C149" s="125">
        <v>107.6812234404215</v>
      </c>
      <c r="D149" s="125">
        <v>92.13048505870374</v>
      </c>
      <c r="E149" s="125">
        <v>84.06252151434389</v>
      </c>
      <c r="F149" s="125">
        <v>117.91776471773817</v>
      </c>
      <c r="G149" s="125">
        <v>97.8795044286901</v>
      </c>
    </row>
    <row r="150" spans="1:7" ht="12.75">
      <c r="A150" s="124">
        <v>37257</v>
      </c>
      <c r="B150" s="125">
        <v>98.252265588681</v>
      </c>
      <c r="C150" s="125">
        <v>101.87301604269298</v>
      </c>
      <c r="D150" s="125">
        <v>93.45748362298926</v>
      </c>
      <c r="E150" s="125">
        <v>82.99375439062334</v>
      </c>
      <c r="F150" s="125">
        <v>118.73645544195071</v>
      </c>
      <c r="G150" s="125">
        <v>96.87459063437016</v>
      </c>
    </row>
    <row r="151" spans="1:7" ht="12.75">
      <c r="A151" s="124">
        <v>37288</v>
      </c>
      <c r="B151" s="125">
        <v>98.96044038154015</v>
      </c>
      <c r="C151" s="125">
        <v>101.82969867006975</v>
      </c>
      <c r="D151" s="125">
        <v>91.50978180362868</v>
      </c>
      <c r="E151" s="125">
        <v>80.3900046373825</v>
      </c>
      <c r="F151" s="125">
        <v>99.82334787073832</v>
      </c>
      <c r="G151" s="125">
        <v>94.8521104671955</v>
      </c>
    </row>
    <row r="152" spans="1:7" ht="12.75">
      <c r="A152" s="124">
        <v>37316</v>
      </c>
      <c r="B152" s="125">
        <v>101.46414158994168</v>
      </c>
      <c r="C152" s="125">
        <v>97.98120726767723</v>
      </c>
      <c r="D152" s="125">
        <v>90.59963946817125</v>
      </c>
      <c r="E152" s="125">
        <v>80.02594252954421</v>
      </c>
      <c r="F152" s="125">
        <v>102.14058481205963</v>
      </c>
      <c r="G152" s="125">
        <v>94.94484409020151</v>
      </c>
    </row>
    <row r="153" spans="1:7" ht="12.75">
      <c r="A153" s="124">
        <v>37347</v>
      </c>
      <c r="B153" s="125">
        <v>98.015524272634</v>
      </c>
      <c r="C153" s="125">
        <v>94.742571971392</v>
      </c>
      <c r="D153" s="125">
        <v>88.50275291125371</v>
      </c>
      <c r="E153" s="125">
        <v>82.69726711068716</v>
      </c>
      <c r="F153" s="125">
        <v>105.00699574013903</v>
      </c>
      <c r="G153" s="125">
        <v>93.22023910502763</v>
      </c>
    </row>
    <row r="154" spans="1:7" ht="12.75">
      <c r="A154" s="124">
        <v>37377</v>
      </c>
      <c r="B154" s="125">
        <v>96.33582859374403</v>
      </c>
      <c r="C154" s="125">
        <v>86.76560366175171</v>
      </c>
      <c r="D154" s="125">
        <v>90.6461015033573</v>
      </c>
      <c r="E154" s="125">
        <v>86.9062472188991</v>
      </c>
      <c r="F154" s="125">
        <v>92.59738493600224</v>
      </c>
      <c r="G154" s="125">
        <v>91.58241236917364</v>
      </c>
    </row>
    <row r="155" spans="1:7" ht="12.75">
      <c r="A155" s="124">
        <v>37408</v>
      </c>
      <c r="B155" s="125">
        <v>96.85950514034309</v>
      </c>
      <c r="C155" s="125">
        <v>82.00272544429312</v>
      </c>
      <c r="D155" s="125">
        <v>93.58465544142223</v>
      </c>
      <c r="E155" s="125">
        <v>94.40942855853626</v>
      </c>
      <c r="F155" s="125">
        <v>87.69068498235804</v>
      </c>
      <c r="G155" s="125">
        <v>92.47185837651051</v>
      </c>
    </row>
    <row r="156" spans="1:7" ht="12.75">
      <c r="A156" s="124">
        <v>37438</v>
      </c>
      <c r="B156" s="125">
        <v>97.43008111555834</v>
      </c>
      <c r="C156" s="125">
        <v>78.10284743398522</v>
      </c>
      <c r="D156" s="125">
        <v>100.23187676098966</v>
      </c>
      <c r="E156" s="125">
        <v>95.40686311625167</v>
      </c>
      <c r="F156" s="125">
        <v>97.40462475545101</v>
      </c>
      <c r="G156" s="125">
        <v>94.66188948995755</v>
      </c>
    </row>
    <row r="157" spans="1:7" ht="12.75">
      <c r="A157" s="124">
        <v>37469</v>
      </c>
      <c r="B157" s="125">
        <v>94.89475371935642</v>
      </c>
      <c r="C157" s="125">
        <v>77.03456856350431</v>
      </c>
      <c r="D157" s="125">
        <v>107.65492689963621</v>
      </c>
      <c r="E157" s="125">
        <v>100.94900591716605</v>
      </c>
      <c r="F157" s="125">
        <v>95.99530479333542</v>
      </c>
      <c r="G157" s="125">
        <v>96.30009665771037</v>
      </c>
    </row>
    <row r="158" spans="1:7" ht="12.75">
      <c r="A158" s="124">
        <v>37500</v>
      </c>
      <c r="B158" s="125">
        <v>94.7512971827228</v>
      </c>
      <c r="C158" s="125">
        <v>79.39086965842297</v>
      </c>
      <c r="D158" s="125">
        <v>118.99032231467368</v>
      </c>
      <c r="E158" s="125">
        <v>96.7496816756621</v>
      </c>
      <c r="F158" s="125">
        <v>106.14385521342815</v>
      </c>
      <c r="G158" s="125">
        <v>99.85886844948276</v>
      </c>
    </row>
    <row r="159" spans="1:7" ht="12.75">
      <c r="A159" s="124">
        <v>37530</v>
      </c>
      <c r="B159" s="125">
        <v>92.74178643148122</v>
      </c>
      <c r="C159" s="125">
        <v>81.4854057458871</v>
      </c>
      <c r="D159" s="125">
        <v>118.04981713296567</v>
      </c>
      <c r="E159" s="125">
        <v>100.34279413255534</v>
      </c>
      <c r="F159" s="125">
        <v>114.53165986391458</v>
      </c>
      <c r="G159" s="125">
        <v>100.37061794141493</v>
      </c>
    </row>
    <row r="160" spans="1:7" ht="12.75">
      <c r="A160" s="124">
        <v>37561</v>
      </c>
      <c r="B160" s="125">
        <v>93.26153529075677</v>
      </c>
      <c r="C160" s="125">
        <v>86.48120527524532</v>
      </c>
      <c r="D160" s="125">
        <v>115.37714844123677</v>
      </c>
      <c r="E160" s="125">
        <v>109.10523885042407</v>
      </c>
      <c r="F160" s="125">
        <v>119.4118371151067</v>
      </c>
      <c r="G160" s="125">
        <v>102.25597882531629</v>
      </c>
    </row>
    <row r="161" spans="1:7" ht="12.75">
      <c r="A161" s="124">
        <v>37591</v>
      </c>
      <c r="B161" s="125">
        <v>91.87533534773242</v>
      </c>
      <c r="C161" s="125">
        <v>92.86314906151925</v>
      </c>
      <c r="D161" s="125">
        <v>108.84838915825026</v>
      </c>
      <c r="E161" s="125">
        <v>112.23516045272544</v>
      </c>
      <c r="F161" s="125">
        <v>121.24190358430373</v>
      </c>
      <c r="G161" s="125">
        <v>101.64788108665653</v>
      </c>
    </row>
    <row r="162" spans="1:7" ht="12.75">
      <c r="A162" s="124">
        <v>37622</v>
      </c>
      <c r="B162" s="125">
        <v>89.08659497072209</v>
      </c>
      <c r="C162" s="125">
        <v>89.30123999369609</v>
      </c>
      <c r="D162" s="125">
        <v>98.46300393504299</v>
      </c>
      <c r="E162" s="125">
        <v>101.9911229201492</v>
      </c>
      <c r="F162" s="125">
        <v>116.18794095134679</v>
      </c>
      <c r="G162" s="125">
        <v>95.44884089448834</v>
      </c>
    </row>
    <row r="163" spans="1:7" ht="12.75">
      <c r="A163" s="124">
        <v>37653</v>
      </c>
      <c r="B163" s="125">
        <v>91.16573582485378</v>
      </c>
      <c r="C163" s="125">
        <v>92.64551833498656</v>
      </c>
      <c r="D163" s="125">
        <v>98.42213454180954</v>
      </c>
      <c r="E163" s="125">
        <v>98.99821091388058</v>
      </c>
      <c r="F163" s="125">
        <v>127.67905599049098</v>
      </c>
      <c r="G163" s="125">
        <v>97.12524729674152</v>
      </c>
    </row>
    <row r="164" spans="1:7" ht="12.75">
      <c r="A164" s="124">
        <v>37681</v>
      </c>
      <c r="B164" s="125">
        <v>91.31072668257514</v>
      </c>
      <c r="C164" s="125">
        <v>93.75761584190143</v>
      </c>
      <c r="D164" s="125">
        <v>95.78426920159481</v>
      </c>
      <c r="E164" s="125">
        <v>95.00393856963967</v>
      </c>
      <c r="F164" s="125">
        <v>116.75540342241564</v>
      </c>
      <c r="G164" s="125">
        <v>95.29284219670468</v>
      </c>
    </row>
    <row r="165" spans="1:7" ht="12.75">
      <c r="A165" s="124">
        <v>37712</v>
      </c>
      <c r="B165" s="125">
        <v>91.20177078514735</v>
      </c>
      <c r="C165" s="125">
        <v>91.94542018349205</v>
      </c>
      <c r="D165" s="125">
        <v>95.49792745551578</v>
      </c>
      <c r="E165" s="125">
        <v>95.52461735833549</v>
      </c>
      <c r="F165" s="125">
        <v>109.94585376958943</v>
      </c>
      <c r="G165" s="125">
        <v>94.4561589039934</v>
      </c>
    </row>
    <row r="166" spans="1:7" ht="12.75">
      <c r="A166" s="124">
        <v>37742</v>
      </c>
      <c r="B166" s="125">
        <v>93.1494841094243</v>
      </c>
      <c r="C166" s="125">
        <v>91.65692670992019</v>
      </c>
      <c r="D166" s="125">
        <v>97.43341486029186</v>
      </c>
      <c r="E166" s="125">
        <v>97.80999550454817</v>
      </c>
      <c r="F166" s="125">
        <v>101.71764793909115</v>
      </c>
      <c r="G166" s="125">
        <v>95.33966169581842</v>
      </c>
    </row>
    <row r="167" spans="1:7" ht="12.75">
      <c r="A167" s="124">
        <v>37773</v>
      </c>
      <c r="B167" s="125">
        <v>95.95859277391266</v>
      </c>
      <c r="C167" s="125">
        <v>91.57504673685669</v>
      </c>
      <c r="D167" s="125">
        <v>95.7769434435807</v>
      </c>
      <c r="E167" s="125">
        <v>99.61427186227904</v>
      </c>
      <c r="F167" s="125">
        <v>95.3336951395666</v>
      </c>
      <c r="G167" s="125">
        <v>95.64695836132286</v>
      </c>
    </row>
    <row r="168" spans="1:7" ht="12.75">
      <c r="A168" s="124">
        <v>37803</v>
      </c>
      <c r="B168" s="125">
        <v>96.55157791922832</v>
      </c>
      <c r="C168" s="125">
        <v>92.69158468665667</v>
      </c>
      <c r="D168" s="125">
        <v>92.79865593551607</v>
      </c>
      <c r="E168" s="125">
        <v>95.21800676264364</v>
      </c>
      <c r="F168" s="125">
        <v>97.03608255277314</v>
      </c>
      <c r="G168" s="125">
        <v>94.73203386297935</v>
      </c>
    </row>
    <row r="169" spans="1:7" ht="12.75">
      <c r="A169" s="124">
        <v>37834</v>
      </c>
      <c r="B169" s="125">
        <v>97.67992588979371</v>
      </c>
      <c r="C169" s="125">
        <v>93.57296503633071</v>
      </c>
      <c r="D169" s="125">
        <v>97.7066252119343</v>
      </c>
      <c r="E169" s="125">
        <v>92.6580552777433</v>
      </c>
      <c r="F169" s="125">
        <v>96.89421693500593</v>
      </c>
      <c r="G169" s="125">
        <v>96.23088293977881</v>
      </c>
    </row>
    <row r="170" spans="1:7" ht="12.75">
      <c r="A170" s="124">
        <v>37865</v>
      </c>
      <c r="B170" s="125">
        <v>102.7587109574237</v>
      </c>
      <c r="C170" s="125">
        <v>96.43010237514163</v>
      </c>
      <c r="D170" s="125">
        <v>97.59780233035708</v>
      </c>
      <c r="E170" s="125">
        <v>96.91165802038579</v>
      </c>
      <c r="F170" s="125">
        <v>84.88722692216271</v>
      </c>
      <c r="G170" s="125">
        <v>98.1804033351697</v>
      </c>
    </row>
    <row r="171" spans="1:7" ht="12.75">
      <c r="A171" s="124">
        <v>37895</v>
      </c>
      <c r="B171" s="125">
        <v>102.68546487692272</v>
      </c>
      <c r="C171" s="125">
        <v>100.59731783121116</v>
      </c>
      <c r="D171" s="125">
        <v>98.48714365090486</v>
      </c>
      <c r="E171" s="125">
        <v>109.17334318270791</v>
      </c>
      <c r="F171" s="125">
        <v>84.5334039782453</v>
      </c>
      <c r="G171" s="125">
        <v>100.80569244998982</v>
      </c>
    </row>
    <row r="172" spans="1:7" ht="12.75">
      <c r="A172" s="124">
        <v>37926</v>
      </c>
      <c r="B172" s="125">
        <v>104.51780215764583</v>
      </c>
      <c r="C172" s="125">
        <v>102.4048410367659</v>
      </c>
      <c r="D172" s="125">
        <v>103.66720870433335</v>
      </c>
      <c r="E172" s="125">
        <v>111.37472206972994</v>
      </c>
      <c r="F172" s="125">
        <v>86.254295602465</v>
      </c>
      <c r="G172" s="125">
        <v>103.58663599279114</v>
      </c>
    </row>
    <row r="173" spans="1:7" ht="12.75">
      <c r="A173" s="124">
        <v>37956</v>
      </c>
      <c r="B173" s="125">
        <v>104.86788571264853</v>
      </c>
      <c r="C173" s="125">
        <v>104.51718501433807</v>
      </c>
      <c r="D173" s="125">
        <v>105.41825352179022</v>
      </c>
      <c r="E173" s="125">
        <v>115.13708821734924</v>
      </c>
      <c r="F173" s="125">
        <v>89.15240750828086</v>
      </c>
      <c r="G173" s="125">
        <v>105.27929214699779</v>
      </c>
    </row>
    <row r="174" spans="1:7" ht="12.75">
      <c r="A174" s="124">
        <v>37987</v>
      </c>
      <c r="B174" s="125">
        <v>104.92719440327163</v>
      </c>
      <c r="C174" s="125">
        <v>99.83837445089475</v>
      </c>
      <c r="D174" s="125">
        <v>101.06697557685061</v>
      </c>
      <c r="E174" s="125">
        <v>107.91765678319342</v>
      </c>
      <c r="F174" s="125">
        <v>77.04937441277681</v>
      </c>
      <c r="G174" s="125">
        <v>101.43954387300988</v>
      </c>
    </row>
    <row r="175" spans="1:7" ht="12.75">
      <c r="A175" s="124">
        <v>38018</v>
      </c>
      <c r="B175" s="125">
        <v>100.81760369455439</v>
      </c>
      <c r="C175" s="125">
        <v>105.69719993432783</v>
      </c>
      <c r="D175" s="125">
        <v>103.50227730539554</v>
      </c>
      <c r="E175" s="125">
        <v>113.57379736353039</v>
      </c>
      <c r="F175" s="125">
        <v>77.55083995244654</v>
      </c>
      <c r="G175" s="125">
        <v>102.49273591003079</v>
      </c>
    </row>
    <row r="176" spans="1:7" ht="12.75">
      <c r="A176" s="124">
        <v>38047</v>
      </c>
      <c r="B176" s="125">
        <v>104.62185564356857</v>
      </c>
      <c r="C176" s="125">
        <v>107.25785926788296</v>
      </c>
      <c r="D176" s="125">
        <v>107.37051103438311</v>
      </c>
      <c r="E176" s="125">
        <v>114.84567098267664</v>
      </c>
      <c r="F176" s="125">
        <v>85.69797545200625</v>
      </c>
      <c r="G176" s="125">
        <v>105.8927992184328</v>
      </c>
    </row>
    <row r="177" spans="1:7" ht="12.75">
      <c r="A177" s="124">
        <v>38078</v>
      </c>
      <c r="B177" s="125">
        <v>102.06725393655218</v>
      </c>
      <c r="C177" s="125">
        <v>108.2264600303176</v>
      </c>
      <c r="D177" s="125">
        <v>110.09570305460224</v>
      </c>
      <c r="E177" s="125">
        <v>115.24572000188114</v>
      </c>
      <c r="F177" s="125">
        <v>87.2654313523252</v>
      </c>
      <c r="G177" s="125">
        <v>106.0773867307379</v>
      </c>
    </row>
    <row r="178" spans="1:7" ht="12.75">
      <c r="A178" s="124">
        <v>38108</v>
      </c>
      <c r="B178" s="125">
        <v>100.89079941685452</v>
      </c>
      <c r="C178" s="125">
        <v>111.33987525714038</v>
      </c>
      <c r="D178" s="125">
        <v>107.97140753169232</v>
      </c>
      <c r="E178" s="125">
        <v>110.1817172241201</v>
      </c>
      <c r="F178" s="125">
        <v>84.12607047752255</v>
      </c>
      <c r="G178" s="125">
        <v>104.67088421911677</v>
      </c>
    </row>
    <row r="179" spans="1:7" ht="12.75">
      <c r="A179" s="124">
        <v>38139</v>
      </c>
      <c r="B179" s="125">
        <v>109.37103056716468</v>
      </c>
      <c r="C179" s="125">
        <v>116.17164030875425</v>
      </c>
      <c r="D179" s="125">
        <v>104.49824970081185</v>
      </c>
      <c r="E179" s="125">
        <v>99.98285792545836</v>
      </c>
      <c r="F179" s="125">
        <v>91.97010710540849</v>
      </c>
      <c r="G179" s="125">
        <v>106.60457968893131</v>
      </c>
    </row>
    <row r="180" spans="1:7" ht="12.75">
      <c r="A180" s="124">
        <v>38169</v>
      </c>
      <c r="B180" s="125">
        <v>109.35772238986527</v>
      </c>
      <c r="C180" s="125">
        <v>119.1644645587981</v>
      </c>
      <c r="D180" s="125">
        <v>96.44326371560554</v>
      </c>
      <c r="E180" s="125">
        <v>98.97908019242918</v>
      </c>
      <c r="F180" s="125">
        <v>105.03027251818624</v>
      </c>
      <c r="G180" s="125">
        <v>105.71530588406377</v>
      </c>
    </row>
    <row r="181" spans="1:7" ht="12.75">
      <c r="A181" s="124">
        <v>38200</v>
      </c>
      <c r="B181" s="125">
        <v>109.84179574968971</v>
      </c>
      <c r="C181" s="125">
        <v>119.47561539273612</v>
      </c>
      <c r="D181" s="125">
        <v>94.09829524760467</v>
      </c>
      <c r="E181" s="125">
        <v>99.77106967774864</v>
      </c>
      <c r="F181" s="125">
        <v>100.54216024700533</v>
      </c>
      <c r="G181" s="125">
        <v>105.08765756997344</v>
      </c>
    </row>
    <row r="182" spans="1:7" ht="12.75">
      <c r="A182" s="124">
        <v>38231</v>
      </c>
      <c r="B182" s="125">
        <v>109.16294054830284</v>
      </c>
      <c r="C182" s="125">
        <v>120.4609263668732</v>
      </c>
      <c r="D182" s="125">
        <v>95.1260847456144</v>
      </c>
      <c r="E182" s="125">
        <v>100.36385872376104</v>
      </c>
      <c r="F182" s="125">
        <v>102.0140680348657</v>
      </c>
      <c r="G182" s="125">
        <v>105.4861311474049</v>
      </c>
    </row>
    <row r="183" spans="1:7" ht="12.75">
      <c r="A183" s="124">
        <v>38261</v>
      </c>
      <c r="B183" s="125">
        <v>106.25928551567574</v>
      </c>
      <c r="C183" s="125">
        <v>121.24907170652723</v>
      </c>
      <c r="D183" s="125">
        <v>94.16597186290541</v>
      </c>
      <c r="E183" s="125">
        <v>98.89093571050772</v>
      </c>
      <c r="F183" s="125">
        <v>112.16144168946538</v>
      </c>
      <c r="G183" s="125">
        <v>104.87259481928844</v>
      </c>
    </row>
    <row r="184" spans="1:7" ht="12.75">
      <c r="A184" s="124">
        <v>38292</v>
      </c>
      <c r="B184" s="125">
        <v>108.73006613097813</v>
      </c>
      <c r="C184" s="125">
        <v>123.23874827888164</v>
      </c>
      <c r="D184" s="125">
        <v>95.53769730425704</v>
      </c>
      <c r="E184" s="125">
        <v>100.2863885885165</v>
      </c>
      <c r="F184" s="125">
        <v>108.31190299603885</v>
      </c>
      <c r="G184" s="125">
        <v>106.3564104424531</v>
      </c>
    </row>
    <row r="185" spans="1:7" ht="12.75">
      <c r="A185" s="124">
        <v>38322</v>
      </c>
      <c r="B185" s="125">
        <v>109.7946637014954</v>
      </c>
      <c r="C185" s="125">
        <v>124.33306884360367</v>
      </c>
      <c r="D185" s="125">
        <v>96.40193720804278</v>
      </c>
      <c r="E185" s="125">
        <v>98.84665267974587</v>
      </c>
      <c r="F185" s="125">
        <v>109.47091235358613</v>
      </c>
      <c r="G185" s="125">
        <v>107.02381435429207</v>
      </c>
    </row>
    <row r="186" spans="1:7" ht="12.75">
      <c r="A186" s="124">
        <v>38353</v>
      </c>
      <c r="B186" s="125">
        <v>110.13560063443984</v>
      </c>
      <c r="C186" s="125">
        <v>124.93985759872857</v>
      </c>
      <c r="D186" s="125">
        <v>97.38434484207355</v>
      </c>
      <c r="E186" s="125">
        <v>94.97165601813468</v>
      </c>
      <c r="F186" s="125">
        <v>115.73205328257714</v>
      </c>
      <c r="G186" s="125">
        <v>107.41335720214413</v>
      </c>
    </row>
    <row r="187" spans="1:7" ht="12.75">
      <c r="A187" s="124">
        <v>38384</v>
      </c>
      <c r="B187" s="125">
        <v>108.73249012495533</v>
      </c>
      <c r="C187" s="125">
        <v>125.6175252750186</v>
      </c>
      <c r="D187" s="125">
        <v>95.9290880401684</v>
      </c>
      <c r="E187" s="125">
        <v>93.36241857724004</v>
      </c>
      <c r="F187" s="125">
        <v>120.80200576146906</v>
      </c>
      <c r="G187" s="125">
        <v>106.7825365057108</v>
      </c>
    </row>
    <row r="188" spans="1:7" ht="12.75">
      <c r="A188" s="124">
        <v>38412</v>
      </c>
      <c r="B188" s="125">
        <v>111.96044894661486</v>
      </c>
      <c r="C188" s="125">
        <v>126.24663331773476</v>
      </c>
      <c r="D188" s="125">
        <v>98.31163005655385</v>
      </c>
      <c r="E188" s="125">
        <v>100.5082022747831</v>
      </c>
      <c r="F188" s="125">
        <v>117.86645196324612</v>
      </c>
      <c r="G188" s="125">
        <v>109.45565012674845</v>
      </c>
    </row>
    <row r="189" spans="1:7" ht="12.75">
      <c r="A189" s="124">
        <v>38443</v>
      </c>
      <c r="B189" s="125">
        <v>111.39877234018462</v>
      </c>
      <c r="C189" s="125">
        <v>124.93242066579526</v>
      </c>
      <c r="D189" s="125">
        <v>94.19997010735943</v>
      </c>
      <c r="E189" s="125">
        <v>98.5434615024069</v>
      </c>
      <c r="F189" s="125">
        <v>113.9941449850449</v>
      </c>
      <c r="G189" s="125">
        <v>107.3669654690252</v>
      </c>
    </row>
    <row r="190" spans="1:7" ht="12.75">
      <c r="A190" s="124">
        <v>38473</v>
      </c>
      <c r="B190" s="125">
        <v>115.55944094536703</v>
      </c>
      <c r="C190" s="125">
        <v>125.5519558230684</v>
      </c>
      <c r="D190" s="125">
        <v>93.30109565407692</v>
      </c>
      <c r="E190" s="125">
        <v>97.05427493308196</v>
      </c>
      <c r="F190" s="125">
        <v>113.94074380281162</v>
      </c>
      <c r="G190" s="125">
        <v>108.4569414118749</v>
      </c>
    </row>
    <row r="191" spans="1:7" ht="12.75">
      <c r="A191" s="124">
        <v>38504</v>
      </c>
      <c r="B191" s="125">
        <v>115.79602800452997</v>
      </c>
      <c r="C191" s="125">
        <v>125.21603510934499</v>
      </c>
      <c r="D191" s="125">
        <v>95.24126352913808</v>
      </c>
      <c r="E191" s="125">
        <v>97.79938048580932</v>
      </c>
      <c r="F191" s="125">
        <v>120.12335975272201</v>
      </c>
      <c r="G191" s="125">
        <v>109.56066660708481</v>
      </c>
    </row>
    <row r="192" spans="1:7" ht="12.75">
      <c r="A192" s="124">
        <v>38534</v>
      </c>
      <c r="B192" s="125">
        <v>112.68405065142812</v>
      </c>
      <c r="C192" s="125">
        <v>126.3756931245153</v>
      </c>
      <c r="D192" s="125">
        <v>96.3751690951269</v>
      </c>
      <c r="E192" s="125">
        <v>97.07412473902478</v>
      </c>
      <c r="F192" s="125">
        <v>127.9226900314491</v>
      </c>
      <c r="G192" s="125">
        <v>109.44192426625044</v>
      </c>
    </row>
    <row r="193" spans="1:7" ht="12.75">
      <c r="A193" s="124">
        <v>38565</v>
      </c>
      <c r="B193" s="125">
        <v>112.54637973847699</v>
      </c>
      <c r="C193" s="125">
        <v>128.41518044483905</v>
      </c>
      <c r="D193" s="125">
        <v>95.19603330926526</v>
      </c>
      <c r="E193" s="125">
        <v>94.17495391449262</v>
      </c>
      <c r="F193" s="125">
        <v>131.84747771871406</v>
      </c>
      <c r="G193" s="125">
        <v>109.28853952953939</v>
      </c>
    </row>
    <row r="194" spans="1:7" ht="12.75">
      <c r="A194" s="124">
        <v>38596</v>
      </c>
      <c r="B194" s="125">
        <v>113.47344249105981</v>
      </c>
      <c r="C194" s="125">
        <v>129.05639195520962</v>
      </c>
      <c r="D194" s="125">
        <v>97.90078842862961</v>
      </c>
      <c r="E194" s="125">
        <v>95.96137011441559</v>
      </c>
      <c r="F194" s="125">
        <v>136.82710018135086</v>
      </c>
      <c r="G194" s="125">
        <v>111.0640492889628</v>
      </c>
    </row>
    <row r="195" spans="1:7" ht="12.75">
      <c r="A195" s="124">
        <v>38626</v>
      </c>
      <c r="B195" s="125">
        <v>112.39318618474464</v>
      </c>
      <c r="C195" s="125">
        <v>128.67244376140786</v>
      </c>
      <c r="D195" s="125">
        <v>100.17541405293437</v>
      </c>
      <c r="E195" s="125">
        <v>100.32621246831877</v>
      </c>
      <c r="F195" s="125">
        <v>147.59581195951492</v>
      </c>
      <c r="G195" s="125">
        <v>112.63648217963042</v>
      </c>
    </row>
    <row r="196" spans="1:7" ht="12.75">
      <c r="A196" s="124">
        <v>38657</v>
      </c>
      <c r="B196" s="125">
        <v>111.26051118931215</v>
      </c>
      <c r="C196" s="125">
        <v>127.86988150543417</v>
      </c>
      <c r="D196" s="125">
        <v>97.91796079914836</v>
      </c>
      <c r="E196" s="125">
        <v>98.21855217039801</v>
      </c>
      <c r="F196" s="125">
        <v>151.04428163393</v>
      </c>
      <c r="G196" s="125">
        <v>111.44619181855451</v>
      </c>
    </row>
    <row r="197" spans="1:7" ht="12.75">
      <c r="A197" s="124">
        <v>38687</v>
      </c>
      <c r="B197" s="125">
        <v>112.47089524428429</v>
      </c>
      <c r="C197" s="125">
        <v>126.14823857785775</v>
      </c>
      <c r="D197" s="125">
        <v>100.15719670460135</v>
      </c>
      <c r="E197" s="125">
        <v>95.17959972142764</v>
      </c>
      <c r="F197" s="125">
        <v>177.10233501834443</v>
      </c>
      <c r="G197" s="125">
        <v>113.63433831627299</v>
      </c>
    </row>
    <row r="198" spans="1:7" ht="12.75">
      <c r="A198" s="124">
        <v>38718</v>
      </c>
      <c r="B198" s="125">
        <v>104.6638833482582</v>
      </c>
      <c r="C198" s="125">
        <v>119.94839358243341</v>
      </c>
      <c r="D198" s="125">
        <v>99.28046305097206</v>
      </c>
      <c r="E198" s="125">
        <v>94.06407271987143</v>
      </c>
      <c r="F198" s="125">
        <v>205.69394950284638</v>
      </c>
      <c r="G198" s="125">
        <v>111.54985459533388</v>
      </c>
    </row>
    <row r="199" spans="1:7" ht="12.75">
      <c r="A199" s="124">
        <v>38749</v>
      </c>
      <c r="B199" s="125">
        <v>107.27923794144907</v>
      </c>
      <c r="C199" s="125">
        <v>120.11708685907425</v>
      </c>
      <c r="D199" s="125">
        <v>102.69800797816744</v>
      </c>
      <c r="E199" s="125">
        <v>95.58345921889749</v>
      </c>
      <c r="F199" s="125">
        <v>234.40302519096412</v>
      </c>
      <c r="G199" s="125">
        <v>115.6991964399456</v>
      </c>
    </row>
    <row r="200" spans="1:7" ht="12.75">
      <c r="A200" s="124">
        <v>38777</v>
      </c>
      <c r="B200" s="125">
        <v>104.5622220034015</v>
      </c>
      <c r="C200" s="125">
        <v>117.85742427391948</v>
      </c>
      <c r="D200" s="125">
        <v>101.37661499660098</v>
      </c>
      <c r="E200" s="125">
        <v>95.7334987301112</v>
      </c>
      <c r="F200" s="125">
        <v>225.2054601844403</v>
      </c>
      <c r="G200" s="125">
        <v>113.3762668450816</v>
      </c>
    </row>
    <row r="201" spans="1:7" ht="12.75">
      <c r="A201" s="124">
        <v>38808</v>
      </c>
      <c r="B201" s="125">
        <v>107.44952258176023</v>
      </c>
      <c r="C201" s="125">
        <v>115.46338536155594</v>
      </c>
      <c r="D201" s="125">
        <v>103.2552467026681</v>
      </c>
      <c r="E201" s="125">
        <v>97.36074284536137</v>
      </c>
      <c r="F201" s="125">
        <v>228.4306500405925</v>
      </c>
      <c r="G201" s="125">
        <v>114.95033708029744</v>
      </c>
    </row>
    <row r="202" spans="1:7" ht="12.75">
      <c r="A202" s="124">
        <v>38838</v>
      </c>
      <c r="B202" s="125">
        <v>107.22502095982797</v>
      </c>
      <c r="C202" s="125">
        <v>114.97665593777675</v>
      </c>
      <c r="D202" s="125">
        <v>107.15427850276214</v>
      </c>
      <c r="E202" s="125">
        <v>100.0922682623574</v>
      </c>
      <c r="F202" s="125">
        <v>219.72037473883495</v>
      </c>
      <c r="G202" s="125">
        <v>115.60761459456639</v>
      </c>
    </row>
    <row r="203" spans="1:7" ht="12.75">
      <c r="A203" s="124">
        <v>38869</v>
      </c>
      <c r="B203" s="125">
        <v>109.64952843409922</v>
      </c>
      <c r="C203" s="125">
        <v>114.66985030658796</v>
      </c>
      <c r="D203" s="125">
        <v>106.56860003689287</v>
      </c>
      <c r="E203" s="125">
        <v>99.95895920989277</v>
      </c>
      <c r="F203" s="125">
        <v>201.15352694963642</v>
      </c>
      <c r="G203" s="125">
        <v>114.88137113782169</v>
      </c>
    </row>
    <row r="204" spans="1:7" ht="12.75">
      <c r="A204" s="124">
        <v>38899</v>
      </c>
      <c r="B204" s="125">
        <v>110.92740824084983</v>
      </c>
      <c r="C204" s="125">
        <v>115.03708632230922</v>
      </c>
      <c r="D204" s="125">
        <v>110.53955537198463</v>
      </c>
      <c r="E204" s="125">
        <v>103.7897583717337</v>
      </c>
      <c r="F204" s="125">
        <v>209.64996123237526</v>
      </c>
      <c r="G204" s="125">
        <v>117.6194882847447</v>
      </c>
    </row>
    <row r="205" spans="1:7" ht="12.75">
      <c r="A205" s="124">
        <v>38930</v>
      </c>
      <c r="B205" s="125">
        <v>113.7583462928301</v>
      </c>
      <c r="C205" s="125">
        <v>113.39513856542887</v>
      </c>
      <c r="D205" s="125">
        <v>108.99417024458242</v>
      </c>
      <c r="E205" s="125">
        <v>107.73873946711889</v>
      </c>
      <c r="F205" s="125">
        <v>175.71637005362862</v>
      </c>
      <c r="G205" s="125">
        <v>116.02000737880616</v>
      </c>
    </row>
    <row r="206" spans="1:7" ht="12.75">
      <c r="A206" s="124">
        <v>38961</v>
      </c>
      <c r="B206" s="125">
        <v>113.08097581276697</v>
      </c>
      <c r="C206" s="125">
        <v>113.47231241834233</v>
      </c>
      <c r="D206" s="125">
        <v>113.26117640545519</v>
      </c>
      <c r="E206" s="125">
        <v>104.80707968105303</v>
      </c>
      <c r="F206" s="125">
        <v>157.83615980630495</v>
      </c>
      <c r="G206" s="125">
        <v>115.25127876321375</v>
      </c>
    </row>
    <row r="207" spans="1:7" ht="12.75">
      <c r="A207" s="124">
        <v>38991</v>
      </c>
      <c r="B207" s="125">
        <v>111.77668951281699</v>
      </c>
      <c r="C207" s="125">
        <v>115.86195672565749</v>
      </c>
      <c r="D207" s="125">
        <v>124.92704765338732</v>
      </c>
      <c r="E207" s="125">
        <v>106.46364838729399</v>
      </c>
      <c r="F207" s="125">
        <v>152.0392681188744</v>
      </c>
      <c r="G207" s="125">
        <v>118.18157251783252</v>
      </c>
    </row>
    <row r="208" spans="1:7" ht="12.75">
      <c r="A208" s="124">
        <v>39022</v>
      </c>
      <c r="B208" s="125">
        <v>109.91534737662072</v>
      </c>
      <c r="C208" s="125">
        <v>121.77235872881056</v>
      </c>
      <c r="D208" s="125">
        <v>133.0554518321011</v>
      </c>
      <c r="E208" s="125">
        <v>115.0159376311679</v>
      </c>
      <c r="F208" s="125">
        <v>153.8620531117465</v>
      </c>
      <c r="G208" s="125">
        <v>122.07454168884001</v>
      </c>
    </row>
    <row r="209" spans="1:7" ht="12.75">
      <c r="A209" s="124">
        <v>39052</v>
      </c>
      <c r="B209" s="125">
        <v>108.6942854642528</v>
      </c>
      <c r="C209" s="125">
        <v>130.8535822127607</v>
      </c>
      <c r="D209" s="125">
        <v>132.6926705941745</v>
      </c>
      <c r="E209" s="125">
        <v>121.66507167313176</v>
      </c>
      <c r="F209" s="125">
        <v>151.1432846160954</v>
      </c>
      <c r="G209" s="125">
        <v>123.82001825173687</v>
      </c>
    </row>
    <row r="210" spans="1:7" ht="12.75">
      <c r="A210" s="124">
        <v>39083</v>
      </c>
      <c r="B210" s="125">
        <v>102.7172579747621</v>
      </c>
      <c r="C210" s="125">
        <v>128.62487753815898</v>
      </c>
      <c r="D210" s="125">
        <v>126.5845900318897</v>
      </c>
      <c r="E210" s="125">
        <v>115.53330816802429</v>
      </c>
      <c r="F210" s="125">
        <v>136.59276321623034</v>
      </c>
      <c r="G210" s="125">
        <v>117.7956822280056</v>
      </c>
    </row>
    <row r="211" spans="1:7" ht="12.75">
      <c r="A211" s="124">
        <v>39114</v>
      </c>
      <c r="B211" s="125">
        <v>103.07006022886588</v>
      </c>
      <c r="C211" s="125">
        <v>134.58469287336098</v>
      </c>
      <c r="D211" s="125">
        <v>131.45506371383271</v>
      </c>
      <c r="E211" s="125">
        <v>116.63801452762638</v>
      </c>
      <c r="F211" s="125">
        <v>131.87062220354886</v>
      </c>
      <c r="G211" s="125">
        <v>120.0550815757437</v>
      </c>
    </row>
    <row r="212" spans="1:7" ht="12.75">
      <c r="A212" s="124">
        <v>39142</v>
      </c>
      <c r="B212" s="125">
        <v>103.07137293439168</v>
      </c>
      <c r="C212" s="125">
        <v>140.05813940088706</v>
      </c>
      <c r="D212" s="125">
        <v>130.3008925826405</v>
      </c>
      <c r="E212" s="125">
        <v>118.74726203618886</v>
      </c>
      <c r="F212" s="125">
        <v>130.24875078571904</v>
      </c>
      <c r="G212" s="125">
        <v>120.84165131274436</v>
      </c>
    </row>
    <row r="213" spans="1:7" ht="12.75">
      <c r="A213" s="124">
        <v>39173</v>
      </c>
      <c r="B213" s="125">
        <v>104.4118940638477</v>
      </c>
      <c r="C213" s="125">
        <v>154.47757137019354</v>
      </c>
      <c r="D213" s="125">
        <v>127.04103972813488</v>
      </c>
      <c r="E213" s="125">
        <v>129.53426323784845</v>
      </c>
      <c r="F213" s="125">
        <v>121.26607831773842</v>
      </c>
      <c r="G213" s="125">
        <v>123.7195634233751</v>
      </c>
    </row>
    <row r="214" spans="1:7" ht="12.75">
      <c r="A214" s="124">
        <v>39203</v>
      </c>
      <c r="B214" s="125">
        <v>107.86237860653381</v>
      </c>
      <c r="C214" s="125">
        <v>159.2535486677457</v>
      </c>
      <c r="D214" s="125">
        <v>128.7907824178959</v>
      </c>
      <c r="E214" s="125">
        <v>139.49188127927104</v>
      </c>
      <c r="F214" s="125">
        <v>117.64805746257953</v>
      </c>
      <c r="G214" s="125">
        <v>127.34238131380803</v>
      </c>
    </row>
    <row r="215" spans="1:7" ht="12.75">
      <c r="A215" s="124">
        <v>39234</v>
      </c>
      <c r="B215" s="125">
        <v>111.05092114060089</v>
      </c>
      <c r="C215" s="125">
        <v>183.76622339514356</v>
      </c>
      <c r="D215" s="125">
        <v>136.42417963060987</v>
      </c>
      <c r="E215" s="125">
        <v>146.47683650743087</v>
      </c>
      <c r="F215" s="125">
        <v>115.90142670491663</v>
      </c>
      <c r="G215" s="125">
        <v>135.49394815670738</v>
      </c>
    </row>
    <row r="216" spans="1:7" ht="12.75">
      <c r="A216" s="124">
        <v>39264</v>
      </c>
      <c r="B216" s="125">
        <v>111.68776057189203</v>
      </c>
      <c r="C216" s="125">
        <v>205.80169821561302</v>
      </c>
      <c r="D216" s="125">
        <v>136.46503354240642</v>
      </c>
      <c r="E216" s="125">
        <v>151.43744415429376</v>
      </c>
      <c r="F216" s="125">
        <v>126.8802486102263</v>
      </c>
      <c r="G216" s="125">
        <v>140.91458765436033</v>
      </c>
    </row>
    <row r="217" spans="1:7" ht="12.75">
      <c r="A217" s="124">
        <v>39295</v>
      </c>
      <c r="B217" s="125">
        <v>114.3770398578985</v>
      </c>
      <c r="C217" s="125">
        <v>216.01415530144465</v>
      </c>
      <c r="D217" s="125">
        <v>145.78106215186452</v>
      </c>
      <c r="E217" s="125">
        <v>156.15778823568203</v>
      </c>
      <c r="F217" s="125">
        <v>122.3346691850042</v>
      </c>
      <c r="G217" s="125">
        <v>146.4294734348249</v>
      </c>
    </row>
    <row r="218" spans="1:7" ht="12.75">
      <c r="A218" s="124">
        <v>39326</v>
      </c>
      <c r="B218" s="125">
        <v>116.26467058273458</v>
      </c>
      <c r="C218" s="125">
        <v>221.9224822660508</v>
      </c>
      <c r="D218" s="125">
        <v>165.05771555770147</v>
      </c>
      <c r="E218" s="125">
        <v>163.463236246365</v>
      </c>
      <c r="F218" s="125">
        <v>121.71696294941579</v>
      </c>
      <c r="G218" s="125">
        <v>154.29691930455576</v>
      </c>
    </row>
    <row r="219" spans="1:7" ht="12.75">
      <c r="A219" s="124">
        <v>39356</v>
      </c>
      <c r="B219" s="125">
        <v>112.78769670945128</v>
      </c>
      <c r="C219" s="125">
        <v>226.00254861454266</v>
      </c>
      <c r="D219" s="125">
        <v>170.50307240315925</v>
      </c>
      <c r="E219" s="125">
        <v>173.65601728677515</v>
      </c>
      <c r="F219" s="125">
        <v>124.77018847131068</v>
      </c>
      <c r="G219" s="125">
        <v>156.91486877946693</v>
      </c>
    </row>
    <row r="220" spans="1:7" ht="12.75">
      <c r="A220" s="124">
        <v>39387</v>
      </c>
      <c r="B220" s="125">
        <v>116.77304361032068</v>
      </c>
      <c r="C220" s="125">
        <v>236.17654369967482</v>
      </c>
      <c r="D220" s="125">
        <v>172.74336356968075</v>
      </c>
      <c r="E220" s="125">
        <v>189.7694111741678</v>
      </c>
      <c r="F220" s="125">
        <v>125.97574339643658</v>
      </c>
      <c r="G220" s="125">
        <v>162.9810194150405</v>
      </c>
    </row>
    <row r="221" spans="1:7" ht="12.75">
      <c r="A221" s="124">
        <v>39417</v>
      </c>
      <c r="B221" s="125">
        <v>115.79995452356009</v>
      </c>
      <c r="C221" s="125">
        <v>234.07652596257145</v>
      </c>
      <c r="D221" s="125">
        <v>189.70309838893624</v>
      </c>
      <c r="E221" s="125">
        <v>193.06492540999992</v>
      </c>
      <c r="F221" s="125">
        <v>133.59943019837812</v>
      </c>
      <c r="G221" s="125">
        <v>167.91017941200786</v>
      </c>
    </row>
    <row r="222" spans="1:7" ht="12.75">
      <c r="A222" s="124">
        <v>39448</v>
      </c>
      <c r="B222" s="125">
        <v>112.58596035804077</v>
      </c>
      <c r="C222" s="125">
        <v>210.72804419070823</v>
      </c>
      <c r="D222" s="125">
        <v>190.5721476979799</v>
      </c>
      <c r="E222" s="125">
        <v>200.45780761624496</v>
      </c>
      <c r="F222" s="125">
        <v>140.0765596251274</v>
      </c>
      <c r="G222" s="125">
        <v>164.62945280780838</v>
      </c>
    </row>
    <row r="223" spans="1:7" ht="12.75">
      <c r="A223" s="124">
        <v>39479</v>
      </c>
      <c r="B223" s="125">
        <v>113.54316273999203</v>
      </c>
      <c r="C223" s="125">
        <v>207.6914552532898</v>
      </c>
      <c r="D223" s="125">
        <v>223.6079457849093</v>
      </c>
      <c r="E223" s="125">
        <v>219.99437736460462</v>
      </c>
      <c r="F223" s="125">
        <v>157.96613693952182</v>
      </c>
      <c r="G223" s="125">
        <v>177.47479220663257</v>
      </c>
    </row>
    <row r="224" spans="1:7" ht="12.75">
      <c r="A224" s="124">
        <v>39508</v>
      </c>
      <c r="B224" s="125">
        <v>118.26322616778259</v>
      </c>
      <c r="C224" s="125">
        <v>204.91858336375103</v>
      </c>
      <c r="D224" s="125">
        <v>223.73456487922755</v>
      </c>
      <c r="E224" s="125">
        <v>230.18512561996877</v>
      </c>
      <c r="F224" s="125">
        <v>154.3414513398733</v>
      </c>
      <c r="G224" s="125">
        <v>179.86491030140877</v>
      </c>
    </row>
    <row r="225" spans="1:7" ht="12.75">
      <c r="A225" s="124">
        <v>39539</v>
      </c>
      <c r="B225" s="125">
        <v>121.9921756627181</v>
      </c>
      <c r="C225" s="125">
        <v>199.1961625510209</v>
      </c>
      <c r="D225" s="125">
        <v>225.88054237271905</v>
      </c>
      <c r="E225" s="125">
        <v>222.03696919489647</v>
      </c>
      <c r="F225" s="125">
        <v>146.86354424499663</v>
      </c>
      <c r="G225" s="125">
        <v>179.08978799812652</v>
      </c>
    </row>
    <row r="226" spans="1:7" ht="12.75">
      <c r="A226" s="124">
        <v>39569</v>
      </c>
      <c r="B226" s="125">
        <v>130.01271070624296</v>
      </c>
      <c r="C226" s="125">
        <v>197.70376368825868</v>
      </c>
      <c r="D226" s="125">
        <v>219.840311964628</v>
      </c>
      <c r="E226" s="125">
        <v>225.3558520479056</v>
      </c>
      <c r="F226" s="125">
        <v>141.13951727898336</v>
      </c>
      <c r="G226" s="125">
        <v>180.0425888401727</v>
      </c>
    </row>
    <row r="227" spans="1:7" ht="12.75">
      <c r="A227" s="124">
        <v>39600</v>
      </c>
      <c r="B227" s="125">
        <v>135.43872711989965</v>
      </c>
      <c r="C227" s="125">
        <v>198.28539700652448</v>
      </c>
      <c r="D227" s="125">
        <v>225.36787135476146</v>
      </c>
      <c r="E227" s="125">
        <v>234.73452745287938</v>
      </c>
      <c r="F227" s="125">
        <v>141.77476101974005</v>
      </c>
      <c r="G227" s="125">
        <v>184.8982113350243</v>
      </c>
    </row>
    <row r="228" spans="1:7" ht="12.75">
      <c r="A228" s="124">
        <v>39630</v>
      </c>
      <c r="B228" s="125">
        <v>138.58006365642728</v>
      </c>
      <c r="C228" s="125">
        <v>196.81847834687022</v>
      </c>
      <c r="D228" s="125">
        <v>211.3423954055084</v>
      </c>
      <c r="E228" s="125">
        <v>220.1042956686316</v>
      </c>
      <c r="F228" s="125">
        <v>166.38476155806035</v>
      </c>
      <c r="G228" s="125">
        <v>181.6397348094055</v>
      </c>
    </row>
    <row r="229" spans="1:7" ht="12.75">
      <c r="A229" s="124">
        <v>39661</v>
      </c>
      <c r="B229" s="125">
        <v>140.42291208272627</v>
      </c>
      <c r="C229" s="125">
        <v>187.21885243925772</v>
      </c>
      <c r="D229" s="125">
        <v>197.22999920423874</v>
      </c>
      <c r="E229" s="125">
        <v>184.33899654386835</v>
      </c>
      <c r="F229" s="125">
        <v>170.7889494372032</v>
      </c>
      <c r="G229" s="125">
        <v>172.0935466551476</v>
      </c>
    </row>
    <row r="230" spans="1:7" ht="12.75">
      <c r="A230" s="124">
        <v>39692</v>
      </c>
      <c r="B230" s="125">
        <v>139.95092970090008</v>
      </c>
      <c r="C230" s="125">
        <v>167.45558331572298</v>
      </c>
      <c r="D230" s="125">
        <v>186.02054522049878</v>
      </c>
      <c r="E230" s="125">
        <v>166.21084497654624</v>
      </c>
      <c r="F230" s="125">
        <v>158.21112337022</v>
      </c>
      <c r="G230" s="125">
        <v>162.10021405460958</v>
      </c>
    </row>
    <row r="231" spans="1:7" ht="12.75">
      <c r="A231" s="124">
        <v>39722</v>
      </c>
      <c r="B231" s="125">
        <v>132.55355255120145</v>
      </c>
      <c r="C231" s="125">
        <v>152.40400753112792</v>
      </c>
      <c r="D231" s="125">
        <v>156.889002623279</v>
      </c>
      <c r="E231" s="125">
        <v>127.08230231736428</v>
      </c>
      <c r="F231" s="125">
        <v>139.14115688973425</v>
      </c>
      <c r="G231" s="125">
        <v>142.18630199725365</v>
      </c>
    </row>
    <row r="232" spans="1:7" ht="12.75">
      <c r="A232" s="124">
        <v>39753</v>
      </c>
      <c r="B232" s="125">
        <v>120.33625895714064</v>
      </c>
      <c r="C232" s="125">
        <v>131.54712646303358</v>
      </c>
      <c r="D232" s="125">
        <v>146.80446967982766</v>
      </c>
      <c r="E232" s="125">
        <v>110.8880056470191</v>
      </c>
      <c r="F232" s="125">
        <v>141.47966372821716</v>
      </c>
      <c r="G232" s="125">
        <v>129.5858776799299</v>
      </c>
    </row>
    <row r="233" spans="1:7" ht="12.75">
      <c r="A233" s="124">
        <v>39783</v>
      </c>
      <c r="B233" s="125">
        <v>111.4574946164416</v>
      </c>
      <c r="C233" s="125">
        <v>117.02911630392734</v>
      </c>
      <c r="D233" s="125">
        <v>143.5867408964703</v>
      </c>
      <c r="E233" s="125">
        <v>104.92263651689942</v>
      </c>
      <c r="F233" s="125">
        <v>137.38727676087203</v>
      </c>
      <c r="G233" s="125">
        <v>122.05572548361039</v>
      </c>
    </row>
    <row r="234" spans="1:7" ht="12.75">
      <c r="A234" s="124">
        <v>39814</v>
      </c>
      <c r="B234" s="125">
        <v>108.69793418508442</v>
      </c>
      <c r="C234" s="125">
        <v>105.14675348169821</v>
      </c>
      <c r="D234" s="125">
        <v>158.71813188124463</v>
      </c>
      <c r="E234" s="125">
        <v>115.59358513762912</v>
      </c>
      <c r="F234" s="125">
        <v>152.6864329301745</v>
      </c>
      <c r="G234" s="125">
        <v>125.82614727905536</v>
      </c>
    </row>
    <row r="235" spans="1:7" ht="12.75">
      <c r="A235" s="124">
        <v>39845</v>
      </c>
      <c r="B235" s="125">
        <v>103.58473115762088</v>
      </c>
      <c r="C235" s="125">
        <v>98.3125574272392</v>
      </c>
      <c r="D235" s="125">
        <v>152.49554590565322</v>
      </c>
      <c r="E235" s="125">
        <v>113.33073900630555</v>
      </c>
      <c r="F235" s="125">
        <v>161.4741413002565</v>
      </c>
      <c r="G235" s="125">
        <v>121.52935782044905</v>
      </c>
    </row>
    <row r="236" spans="1:7" ht="12.75">
      <c r="A236" s="124">
        <v>39873</v>
      </c>
      <c r="B236" s="125">
        <v>106.75723754011526</v>
      </c>
      <c r="C236" s="125">
        <v>101.20639736477779</v>
      </c>
      <c r="D236" s="125">
        <v>152.8622000007574</v>
      </c>
      <c r="E236" s="125">
        <v>111.34915782474661</v>
      </c>
      <c r="F236" s="125">
        <v>163.54901688763695</v>
      </c>
      <c r="G236" s="125">
        <v>123.0846967483731</v>
      </c>
    </row>
    <row r="237" spans="1:7" ht="12.75">
      <c r="A237" s="124">
        <v>39904</v>
      </c>
      <c r="B237" s="125">
        <v>109.76065919475855</v>
      </c>
      <c r="C237" s="125">
        <v>100.96220394835791</v>
      </c>
      <c r="D237" s="125">
        <v>153.8993944845714</v>
      </c>
      <c r="E237" s="125">
        <v>127.13069289330532</v>
      </c>
      <c r="F237" s="125">
        <v>166.56368906459562</v>
      </c>
      <c r="G237" s="125">
        <v>126.82020006420683</v>
      </c>
    </row>
    <row r="238" spans="1:7" ht="12.75">
      <c r="A238" s="124">
        <v>39934</v>
      </c>
      <c r="B238" s="125">
        <v>114.72730125893432</v>
      </c>
      <c r="C238" s="125">
        <v>106.3598018831689</v>
      </c>
      <c r="D238" s="125">
        <v>159.51730269938068</v>
      </c>
      <c r="E238" s="125">
        <v>144.29674900261182</v>
      </c>
      <c r="F238" s="125">
        <v>195.96047214148876</v>
      </c>
      <c r="G238" s="125">
        <v>135.52495001934503</v>
      </c>
    </row>
    <row r="239" spans="1:7" ht="12.75">
      <c r="A239" s="124">
        <v>39965</v>
      </c>
      <c r="B239" s="125">
        <v>118.09147985423283</v>
      </c>
      <c r="C239" s="125">
        <v>105.64712620969428</v>
      </c>
      <c r="D239" s="125">
        <v>159.39897663279018</v>
      </c>
      <c r="E239" s="125">
        <v>138.10043243051646</v>
      </c>
      <c r="F239" s="125">
        <v>200.49733617093617</v>
      </c>
      <c r="G239" s="125">
        <v>135.99132339373588</v>
      </c>
    </row>
    <row r="240" spans="1:7" ht="12.75">
      <c r="A240" s="124">
        <v>39995</v>
      </c>
      <c r="B240" s="125">
        <v>120.02198953742915</v>
      </c>
      <c r="C240" s="125">
        <v>108.302729883644</v>
      </c>
      <c r="D240" s="125">
        <v>143.67884406565068</v>
      </c>
      <c r="E240" s="125">
        <v>124.41492484448038</v>
      </c>
      <c r="F240" s="125">
        <v>224.89654160756527</v>
      </c>
      <c r="G240" s="125">
        <v>132.66219731934657</v>
      </c>
    </row>
    <row r="241" spans="1:7" ht="12.75">
      <c r="A241" s="124">
        <v>40026</v>
      </c>
      <c r="B241" s="125">
        <v>120.4282575691087</v>
      </c>
      <c r="C241" s="125">
        <v>111.20731706122659</v>
      </c>
      <c r="D241" s="125">
        <v>139.34626575963352</v>
      </c>
      <c r="E241" s="125">
        <v>135.30740321619712</v>
      </c>
      <c r="F241" s="125">
        <v>273.8306885486612</v>
      </c>
      <c r="G241" s="125">
        <v>137.18547213660082</v>
      </c>
    </row>
    <row r="242" spans="1:7" ht="12.75">
      <c r="A242" s="124">
        <v>40057</v>
      </c>
      <c r="B242" s="125">
        <v>119.07610257980916</v>
      </c>
      <c r="C242" s="125">
        <v>123.89052133489662</v>
      </c>
      <c r="D242" s="125">
        <v>135.63578547091905</v>
      </c>
      <c r="E242" s="125">
        <v>129.52329427768524</v>
      </c>
      <c r="F242" s="125">
        <v>281.17760796044735</v>
      </c>
      <c r="G242" s="125">
        <v>137.54609292620765</v>
      </c>
    </row>
    <row r="243" spans="1:7" ht="12.75">
      <c r="A243" s="124">
        <v>40087</v>
      </c>
      <c r="B243" s="125">
        <v>115.5742124684974</v>
      </c>
      <c r="C243" s="125">
        <v>135.50545838889298</v>
      </c>
      <c r="D243" s="125">
        <v>142.86274031614136</v>
      </c>
      <c r="E243" s="125">
        <v>131.48440213042602</v>
      </c>
      <c r="F243" s="125">
        <v>276.3745377982161</v>
      </c>
      <c r="G243" s="125">
        <v>140.17002158248906</v>
      </c>
    </row>
    <row r="244" spans="1:7" ht="12.75">
      <c r="A244" s="124">
        <v>40118</v>
      </c>
      <c r="B244" s="125">
        <v>118.28687810999836</v>
      </c>
      <c r="C244" s="125">
        <v>178.97844826104617</v>
      </c>
      <c r="D244" s="125">
        <v>146.99201223433926</v>
      </c>
      <c r="E244" s="125">
        <v>140.11230025997114</v>
      </c>
      <c r="F244" s="125">
        <v>271.727334276748</v>
      </c>
      <c r="G244" s="125">
        <v>150.4075659046435</v>
      </c>
    </row>
    <row r="245" spans="1:7" ht="12.75">
      <c r="A245" s="124">
        <v>40148</v>
      </c>
      <c r="B245" s="125">
        <v>117.07809779369992</v>
      </c>
      <c r="C245" s="125">
        <v>185.4532655354208</v>
      </c>
      <c r="D245" s="125">
        <v>147.11266889319162</v>
      </c>
      <c r="E245" s="125">
        <v>146.7186524275842</v>
      </c>
      <c r="F245" s="125">
        <v>287.2426695513667</v>
      </c>
      <c r="G245" s="125">
        <v>153.16036725592082</v>
      </c>
    </row>
    <row r="246" spans="1:7" ht="12.75">
      <c r="A246" s="124">
        <v>40179</v>
      </c>
      <c r="B246" s="125">
        <v>119.98304595295168</v>
      </c>
      <c r="C246" s="125">
        <v>172.53161259567608</v>
      </c>
      <c r="D246" s="125">
        <v>145.40780834690165</v>
      </c>
      <c r="E246" s="125">
        <v>145.17921459218596</v>
      </c>
      <c r="F246" s="125">
        <v>320.7518403203268</v>
      </c>
      <c r="G246" s="125">
        <v>153.73847748641353</v>
      </c>
    </row>
    <row r="247" spans="1:7" ht="12.75">
      <c r="A247" s="124">
        <v>40210</v>
      </c>
      <c r="B247" s="125">
        <v>121.2941671434524</v>
      </c>
      <c r="C247" s="125">
        <v>163.43838952484538</v>
      </c>
      <c r="D247" s="125">
        <v>140.2243569374769</v>
      </c>
      <c r="E247" s="125">
        <v>145.37996190463798</v>
      </c>
      <c r="F247" s="125">
        <v>308.1830805556584</v>
      </c>
      <c r="G247" s="125">
        <v>150.38458414898898</v>
      </c>
    </row>
    <row r="248" spans="1:7" ht="12.75">
      <c r="A248" s="124">
        <v>40238</v>
      </c>
      <c r="B248" s="125">
        <v>123.71913994570474</v>
      </c>
      <c r="C248" s="125">
        <v>160.06691606682227</v>
      </c>
      <c r="D248" s="125">
        <v>134.71773682512145</v>
      </c>
      <c r="E248" s="125">
        <v>150.14678727335072</v>
      </c>
      <c r="F248" s="125">
        <v>226.19130241031922</v>
      </c>
      <c r="G248" s="125">
        <v>143.9293880311826</v>
      </c>
    </row>
    <row r="249" spans="1:7" ht="12.75">
      <c r="A249" s="124">
        <v>40269</v>
      </c>
      <c r="B249" s="125">
        <v>128.82880130220386</v>
      </c>
      <c r="C249" s="125">
        <v>174.45648725482008</v>
      </c>
      <c r="D249" s="125">
        <v>132.22051101593172</v>
      </c>
      <c r="E249" s="125">
        <v>149.00309319526065</v>
      </c>
      <c r="F249" s="125">
        <v>199.37330087280048</v>
      </c>
      <c r="G249" s="125">
        <v>145.34258525122982</v>
      </c>
    </row>
    <row r="250" spans="1:7" ht="12.75">
      <c r="A250" s="124">
        <v>40299</v>
      </c>
      <c r="B250" s="125">
        <v>129.57408641314962</v>
      </c>
      <c r="C250" s="125">
        <v>178.65405757124486</v>
      </c>
      <c r="D250" s="125">
        <v>132.46169236123134</v>
      </c>
      <c r="E250" s="125">
        <v>146.28173186047644</v>
      </c>
      <c r="F250" s="125">
        <v>184.25292762052626</v>
      </c>
      <c r="G250" s="125">
        <v>144.89487812279845</v>
      </c>
    </row>
    <row r="251" spans="1:7" ht="12.75">
      <c r="A251" s="124">
        <v>40330</v>
      </c>
      <c r="B251" s="125">
        <v>130.2068113907175</v>
      </c>
      <c r="C251" s="125">
        <v>173.5067215910745</v>
      </c>
      <c r="D251" s="125">
        <v>129.12692918440223</v>
      </c>
      <c r="E251" s="125">
        <v>144.6316092811767</v>
      </c>
      <c r="F251" s="125">
        <v>192.12892435918215</v>
      </c>
      <c r="G251" s="125">
        <v>143.6808917447848</v>
      </c>
    </row>
    <row r="252" spans="1:7" ht="12.75">
      <c r="A252" s="124">
        <v>40360</v>
      </c>
      <c r="B252" s="125">
        <v>129.01236792277058</v>
      </c>
      <c r="C252" s="125">
        <v>168.98422722205004</v>
      </c>
      <c r="D252" s="125">
        <v>139.48323612114564</v>
      </c>
      <c r="E252" s="125">
        <v>150.14357467120718</v>
      </c>
      <c r="F252" s="125">
        <v>211.2790115608945</v>
      </c>
      <c r="G252" s="125">
        <v>147.47996524836842</v>
      </c>
    </row>
    <row r="253" spans="1:7" ht="12.75">
      <c r="A253" s="124">
        <v>40391</v>
      </c>
      <c r="B253" s="125">
        <v>132.82462582303754</v>
      </c>
      <c r="C253" s="125">
        <v>164.79505162573747</v>
      </c>
      <c r="D253" s="125">
        <v>158.20516414967392</v>
      </c>
      <c r="E253" s="125">
        <v>165.51133441713003</v>
      </c>
      <c r="F253" s="125">
        <v>224.37996304699124</v>
      </c>
      <c r="G253" s="125">
        <v>156.30319245879528</v>
      </c>
    </row>
    <row r="254" spans="1:7" ht="12.75">
      <c r="A254" s="124">
        <v>40422</v>
      </c>
      <c r="B254" s="125">
        <v>131.0474719908042</v>
      </c>
      <c r="C254" s="125">
        <v>169.43786983985223</v>
      </c>
      <c r="D254" s="125">
        <v>177.92182802492945</v>
      </c>
      <c r="E254" s="125">
        <v>169.9695608576832</v>
      </c>
      <c r="F254" s="125">
        <v>271.68773025099114</v>
      </c>
      <c r="G254" s="125">
        <v>165.85811916098373</v>
      </c>
    </row>
    <row r="255" spans="1:7" ht="12.75">
      <c r="A255" s="124">
        <v>40452</v>
      </c>
      <c r="B255" s="125">
        <v>134.7533534715517</v>
      </c>
      <c r="C255" s="125">
        <v>173.0511502516113</v>
      </c>
      <c r="D255" s="125">
        <v>187.8476702049363</v>
      </c>
      <c r="E255" s="125">
        <v>189.22471499305686</v>
      </c>
      <c r="F255" s="125">
        <v>298.3327328078699</v>
      </c>
      <c r="G255" s="125">
        <v>175.09244810828963</v>
      </c>
    </row>
    <row r="256" spans="1:7" ht="12.75">
      <c r="A256" s="124">
        <v>40483</v>
      </c>
      <c r="B256" s="125">
        <v>137.32626578098638</v>
      </c>
      <c r="C256" s="125">
        <v>177.47877171717138</v>
      </c>
      <c r="D256" s="125">
        <v>190.75260095607152</v>
      </c>
      <c r="E256" s="125">
        <v>209.08613609890924</v>
      </c>
      <c r="F256" s="125">
        <v>318.9018405267896</v>
      </c>
      <c r="G256" s="125">
        <v>181.81216909083875</v>
      </c>
    </row>
    <row r="257" spans="1:7" ht="12.75">
      <c r="A257" s="124">
        <v>40513</v>
      </c>
      <c r="B257" s="125">
        <v>141.8466281075613</v>
      </c>
      <c r="C257" s="125">
        <v>177.9672522726384</v>
      </c>
      <c r="D257" s="125">
        <v>203.09234364351406</v>
      </c>
      <c r="E257" s="125">
        <v>225.87799839523436</v>
      </c>
      <c r="F257" s="125">
        <v>340.3098022466985</v>
      </c>
      <c r="G257" s="125">
        <v>190.73410815190792</v>
      </c>
    </row>
    <row r="258" spans="1:7" ht="12.75">
      <c r="A258" s="124">
        <v>40554</v>
      </c>
      <c r="B258" s="125">
        <v>146.75856980207496</v>
      </c>
      <c r="C258" s="125">
        <v>194.62091065406867</v>
      </c>
      <c r="D258" s="125">
        <v>215.34313203452592</v>
      </c>
      <c r="E258" s="125">
        <v>245.80878621972232</v>
      </c>
      <c r="F258" s="125">
        <v>369.58826992628076</v>
      </c>
      <c r="G258" s="126">
        <v>203.49003070730242</v>
      </c>
    </row>
    <row r="259" spans="1:7" ht="12.75">
      <c r="A259" s="124">
        <v>40585</v>
      </c>
      <c r="B259" s="125">
        <v>150.0047903384614</v>
      </c>
      <c r="C259" s="125">
        <v>202.35007560213813</v>
      </c>
      <c r="D259" s="125">
        <v>227.47292173584785</v>
      </c>
      <c r="E259" s="125">
        <v>247.26298427328857</v>
      </c>
      <c r="F259" s="125">
        <v>367.85980056298985</v>
      </c>
      <c r="G259" s="125">
        <v>209.2862797927578</v>
      </c>
    </row>
    <row r="260" spans="1:7" ht="12.75">
      <c r="A260" s="124">
        <v>40613</v>
      </c>
      <c r="B260" s="125">
        <v>153.5309312720271</v>
      </c>
      <c r="C260" s="125">
        <v>206.1446505117504</v>
      </c>
      <c r="D260" s="125">
        <v>220.9835054804225</v>
      </c>
      <c r="E260" s="125">
        <v>230.1678019312718</v>
      </c>
      <c r="F260" s="125">
        <v>327.5137100427925</v>
      </c>
      <c r="G260" s="125">
        <v>204.05564679901605</v>
      </c>
    </row>
    <row r="261" spans="1:7" ht="12.75">
      <c r="A261" s="124">
        <v>40644</v>
      </c>
      <c r="B261" s="125">
        <v>158.6784950007831</v>
      </c>
      <c r="C261" s="125">
        <v>201.17042112185572</v>
      </c>
      <c r="D261" s="125">
        <v>233.43758395133284</v>
      </c>
      <c r="E261" s="125">
        <v>229.51554365008087</v>
      </c>
      <c r="F261" s="125">
        <v>304.0449281551959</v>
      </c>
      <c r="G261" s="125">
        <v>206.6043886824049</v>
      </c>
    </row>
    <row r="262" spans="1:7" ht="12.75">
      <c r="A262" s="124">
        <v>40674</v>
      </c>
      <c r="B262" s="125">
        <v>158.34167670551943</v>
      </c>
      <c r="C262" s="125">
        <v>203.24311231628278</v>
      </c>
      <c r="D262" s="125">
        <v>229.807507684477</v>
      </c>
      <c r="E262" s="125">
        <v>229.49488151998528</v>
      </c>
      <c r="F262" s="125">
        <v>274.6388568245777</v>
      </c>
      <c r="G262" s="125">
        <v>203.72630833420885</v>
      </c>
    </row>
    <row r="263" spans="1:7" ht="12.75">
      <c r="A263" s="124">
        <v>40705</v>
      </c>
      <c r="B263" s="125">
        <v>156.6217095982677</v>
      </c>
      <c r="C263" s="125">
        <v>203.73201020959058</v>
      </c>
      <c r="D263" s="125">
        <v>227.86742224218565</v>
      </c>
      <c r="E263" s="125">
        <v>227.80206550738328</v>
      </c>
      <c r="F263" s="125">
        <v>314.62759069297186</v>
      </c>
      <c r="G263" s="125">
        <v>205.32844201730276</v>
      </c>
    </row>
    <row r="264" spans="1:7" ht="12.75">
      <c r="A264" s="124">
        <v>40735</v>
      </c>
      <c r="B264" s="125">
        <v>155.25938711568247</v>
      </c>
      <c r="C264" s="125">
        <v>200.39639712999363</v>
      </c>
      <c r="D264" s="125">
        <v>217.41259102434532</v>
      </c>
      <c r="E264" s="125">
        <v>222.4513973135928</v>
      </c>
      <c r="F264" s="125">
        <v>352.20875464959624</v>
      </c>
      <c r="G264" s="125">
        <v>203.41118311831616</v>
      </c>
    </row>
    <row r="265" spans="1:7" ht="12.75">
      <c r="A265" s="124">
        <v>40766</v>
      </c>
      <c r="B265" s="125">
        <v>157.06747564852324</v>
      </c>
      <c r="C265" s="125">
        <v>194.06998159492568</v>
      </c>
      <c r="D265" s="125">
        <v>222.00380734784844</v>
      </c>
      <c r="E265" s="125">
        <v>215.7446339150478</v>
      </c>
      <c r="F265" s="125">
        <v>346.3384579864155</v>
      </c>
      <c r="G265" s="125">
        <v>202.85143369742912</v>
      </c>
    </row>
    <row r="266" spans="1:7" ht="12.75">
      <c r="A266" s="124">
        <v>40797</v>
      </c>
      <c r="B266" s="125">
        <v>155.95920506271355</v>
      </c>
      <c r="C266" s="125">
        <v>188.84644818717146</v>
      </c>
      <c r="D266" s="125">
        <v>214.9163215064311</v>
      </c>
      <c r="E266" s="125">
        <v>210.55866044162767</v>
      </c>
      <c r="F266" s="125">
        <v>333.3396855139089</v>
      </c>
      <c r="G266" s="125">
        <v>197.99568023705086</v>
      </c>
    </row>
    <row r="267" spans="1:7" ht="12.75">
      <c r="A267" s="124">
        <v>40827</v>
      </c>
      <c r="B267" s="125">
        <v>155.2618973029575</v>
      </c>
      <c r="C267" s="125">
        <v>179.0312239389822</v>
      </c>
      <c r="D267" s="125">
        <v>203.47069102660623</v>
      </c>
      <c r="E267" s="125">
        <v>197.3174033642886</v>
      </c>
      <c r="F267" s="125">
        <v>317.7041251543484</v>
      </c>
      <c r="G267" s="125">
        <v>189.99930012401992</v>
      </c>
    </row>
    <row r="268" spans="1:7" ht="12.75">
      <c r="A268" s="127">
        <v>40858</v>
      </c>
      <c r="B268" s="128">
        <v>155.898847562584</v>
      </c>
      <c r="C268" s="128">
        <v>176.7872209542273</v>
      </c>
      <c r="D268" s="128">
        <v>200.9398993053196</v>
      </c>
      <c r="E268" s="128">
        <v>206.6910095757337</v>
      </c>
      <c r="F268" s="128">
        <v>299.3551516398212</v>
      </c>
      <c r="G268" s="128">
        <v>189.16154541136092</v>
      </c>
    </row>
    <row r="269" spans="1:7" ht="12.75">
      <c r="A269" s="124"/>
      <c r="B269" s="129"/>
      <c r="C269" s="129"/>
      <c r="D269" s="129"/>
      <c r="E269" s="129"/>
      <c r="F269" s="129"/>
      <c r="G269" s="130"/>
    </row>
    <row r="270" spans="1:10" ht="40.5" customHeight="1">
      <c r="A270" s="158" t="s">
        <v>124</v>
      </c>
      <c r="B270" s="158"/>
      <c r="C270" s="158"/>
      <c r="D270" s="158"/>
      <c r="E270" s="158"/>
      <c r="F270" s="158"/>
      <c r="G270" s="158"/>
      <c r="H270" s="131"/>
      <c r="I270" s="131"/>
      <c r="J270" s="131"/>
    </row>
  </sheetData>
  <sheetProtection/>
  <mergeCells count="2">
    <mergeCell ref="B4:G4"/>
    <mergeCell ref="A270:G270"/>
  </mergeCells>
  <printOptions/>
  <pageMargins left="0.5" right="0.5" top="0.5" bottom="0.5" header="0.5" footer="0.5"/>
  <pageSetup fitToHeight="0" fitToWidth="1" horizontalDpi="600" verticalDpi="600" orientation="portrait" r:id="rId1"/>
  <rowBreaks count="3" manualBreakCount="3">
    <brk id="116" max="6" man="1"/>
    <brk id="170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2.7109375" style="23" customWidth="1"/>
    <col min="3" max="3" width="16.7109375" style="23" customWidth="1"/>
    <col min="4" max="4" width="17.57421875" style="23" customWidth="1"/>
    <col min="5" max="16384" width="9.140625" style="23" customWidth="1"/>
  </cols>
  <sheetData>
    <row r="1" ht="12.75">
      <c r="A1" s="22" t="s">
        <v>13</v>
      </c>
    </row>
    <row r="3" spans="1:4" ht="12.75">
      <c r="A3" s="24" t="s">
        <v>0</v>
      </c>
      <c r="B3" s="25" t="s">
        <v>1</v>
      </c>
      <c r="C3" s="25" t="s">
        <v>10</v>
      </c>
      <c r="D3" s="25" t="s">
        <v>11</v>
      </c>
    </row>
    <row r="4" spans="1:4" ht="12.75">
      <c r="A4" s="26"/>
      <c r="B4" s="27" t="s">
        <v>3</v>
      </c>
      <c r="C4" s="10" t="s">
        <v>17</v>
      </c>
      <c r="D4" s="8" t="s">
        <v>78</v>
      </c>
    </row>
    <row r="6" spans="1:4" ht="12.75">
      <c r="A6" s="26">
        <v>1950</v>
      </c>
      <c r="B6" s="28">
        <v>631</v>
      </c>
      <c r="C6" s="29">
        <v>587</v>
      </c>
      <c r="D6" s="30">
        <f aca="true" t="shared" si="0" ref="D6:D15">B6/C6</f>
        <v>1.0749574105621806</v>
      </c>
    </row>
    <row r="7" spans="1:4" ht="12.75">
      <c r="A7" s="26">
        <v>1951</v>
      </c>
      <c r="B7" s="28">
        <v>655</v>
      </c>
      <c r="C7" s="29">
        <v>593</v>
      </c>
      <c r="D7" s="30">
        <f t="shared" si="0"/>
        <v>1.1045531197301854</v>
      </c>
    </row>
    <row r="8" spans="1:4" ht="12.75">
      <c r="A8" s="26">
        <v>1952</v>
      </c>
      <c r="B8" s="28">
        <v>680</v>
      </c>
      <c r="C8" s="29">
        <v>604</v>
      </c>
      <c r="D8" s="30">
        <f t="shared" si="0"/>
        <v>1.1258278145695364</v>
      </c>
    </row>
    <row r="9" spans="1:4" ht="12.75">
      <c r="A9" s="26">
        <v>1953</v>
      </c>
      <c r="B9" s="28">
        <v>705</v>
      </c>
      <c r="C9" s="29">
        <v>623</v>
      </c>
      <c r="D9" s="30">
        <f t="shared" si="0"/>
        <v>1.131621187800963</v>
      </c>
    </row>
    <row r="10" spans="1:7" ht="12.75">
      <c r="A10" s="26">
        <v>1954</v>
      </c>
      <c r="B10" s="28">
        <v>730</v>
      </c>
      <c r="C10" s="34">
        <v>631</v>
      </c>
      <c r="D10" s="35">
        <f t="shared" si="0"/>
        <v>1.1568938193343898</v>
      </c>
      <c r="G10" s="38"/>
    </row>
    <row r="11" spans="1:7" ht="12.75">
      <c r="A11" s="26">
        <v>1955</v>
      </c>
      <c r="B11" s="28">
        <v>759</v>
      </c>
      <c r="C11" s="34">
        <v>639</v>
      </c>
      <c r="D11" s="35">
        <f t="shared" si="0"/>
        <v>1.187793427230047</v>
      </c>
      <c r="G11" s="38"/>
    </row>
    <row r="12" spans="1:7" ht="12.75">
      <c r="A12" s="26">
        <v>1956</v>
      </c>
      <c r="B12" s="28">
        <v>773</v>
      </c>
      <c r="C12" s="34">
        <v>640</v>
      </c>
      <c r="D12" s="35">
        <f t="shared" si="0"/>
        <v>1.2078125</v>
      </c>
      <c r="G12" s="38"/>
    </row>
    <row r="13" spans="1:7" ht="12.75">
      <c r="A13" s="26">
        <v>1957</v>
      </c>
      <c r="B13" s="28">
        <v>788</v>
      </c>
      <c r="C13" s="34">
        <v>645</v>
      </c>
      <c r="D13" s="35">
        <f t="shared" si="0"/>
        <v>1.2217054263565892</v>
      </c>
      <c r="G13" s="38"/>
    </row>
    <row r="14" spans="1:7" ht="12.75">
      <c r="A14" s="26">
        <v>1958</v>
      </c>
      <c r="B14" s="28">
        <v>802</v>
      </c>
      <c r="C14" s="34">
        <v>644</v>
      </c>
      <c r="D14" s="35">
        <f t="shared" si="0"/>
        <v>1.2453416149068324</v>
      </c>
      <c r="G14" s="38"/>
    </row>
    <row r="15" spans="1:7" ht="12.75">
      <c r="A15" s="26">
        <v>1959</v>
      </c>
      <c r="B15" s="28">
        <v>815</v>
      </c>
      <c r="C15" s="34">
        <v>642</v>
      </c>
      <c r="D15" s="35">
        <f t="shared" si="0"/>
        <v>1.2694704049844237</v>
      </c>
      <c r="G15" s="38"/>
    </row>
    <row r="16" spans="1:7" ht="12.75">
      <c r="A16" s="26">
        <v>1960</v>
      </c>
      <c r="B16" s="31">
        <v>823.551</v>
      </c>
      <c r="C16" s="36">
        <v>638.508</v>
      </c>
      <c r="D16" s="37">
        <v>1.29</v>
      </c>
      <c r="G16" s="38"/>
    </row>
    <row r="17" spans="1:7" ht="12.75">
      <c r="A17" s="26">
        <v>1961</v>
      </c>
      <c r="B17" s="31">
        <v>799.508</v>
      </c>
      <c r="C17" s="36">
        <v>634.746</v>
      </c>
      <c r="D17" s="37">
        <v>1.26</v>
      </c>
      <c r="F17" s="39"/>
      <c r="G17" s="38"/>
    </row>
    <row r="18" spans="1:7" ht="12.75">
      <c r="A18" s="26">
        <v>1962</v>
      </c>
      <c r="B18" s="31">
        <v>850.445</v>
      </c>
      <c r="C18" s="36">
        <v>641.052</v>
      </c>
      <c r="D18" s="37">
        <v>1.33</v>
      </c>
      <c r="E18" s="40"/>
      <c r="F18" s="39"/>
      <c r="G18" s="38"/>
    </row>
    <row r="19" spans="1:7" ht="12.75">
      <c r="A19" s="26">
        <v>1963</v>
      </c>
      <c r="B19" s="31">
        <v>857.738</v>
      </c>
      <c r="C19" s="36">
        <v>648.313</v>
      </c>
      <c r="D19" s="37">
        <v>1.32</v>
      </c>
      <c r="E19" s="40"/>
      <c r="F19" s="39"/>
      <c r="G19" s="38"/>
    </row>
    <row r="20" spans="1:7" ht="12.75">
      <c r="A20" s="26">
        <v>1964</v>
      </c>
      <c r="B20" s="31">
        <v>906.184</v>
      </c>
      <c r="C20" s="36">
        <v>656.677</v>
      </c>
      <c r="D20" s="37">
        <v>1.38</v>
      </c>
      <c r="E20" s="40"/>
      <c r="F20" s="39"/>
      <c r="G20" s="38"/>
    </row>
    <row r="21" spans="1:7" ht="12.75">
      <c r="A21" s="26">
        <v>1965</v>
      </c>
      <c r="B21" s="31">
        <v>904.607</v>
      </c>
      <c r="C21" s="36">
        <v>652.624</v>
      </c>
      <c r="D21" s="37">
        <v>1.39</v>
      </c>
      <c r="E21" s="40"/>
      <c r="F21" s="39"/>
      <c r="G21" s="38"/>
    </row>
    <row r="22" spans="1:7" ht="12.75">
      <c r="A22" s="26">
        <v>1966</v>
      </c>
      <c r="B22" s="31">
        <v>988.464</v>
      </c>
      <c r="C22" s="36">
        <v>654.789</v>
      </c>
      <c r="D22" s="37">
        <v>1.51</v>
      </c>
      <c r="E22" s="40"/>
      <c r="F22" s="39"/>
      <c r="G22" s="38"/>
    </row>
    <row r="23" spans="1:7" ht="12.75">
      <c r="A23" s="26">
        <v>1967</v>
      </c>
      <c r="B23" s="31">
        <v>1014.222</v>
      </c>
      <c r="C23" s="36">
        <v>665.183</v>
      </c>
      <c r="D23" s="37">
        <v>1.52</v>
      </c>
      <c r="E23" s="40"/>
      <c r="F23" s="39"/>
      <c r="G23" s="38"/>
    </row>
    <row r="24" spans="1:7" ht="12.75">
      <c r="A24" s="26">
        <v>1968</v>
      </c>
      <c r="B24" s="31">
        <v>1052.459</v>
      </c>
      <c r="C24" s="36">
        <v>670.177</v>
      </c>
      <c r="D24" s="37">
        <v>1.57</v>
      </c>
      <c r="E24" s="40"/>
      <c r="F24" s="39"/>
      <c r="G24" s="38"/>
    </row>
    <row r="25" spans="1:7" ht="12.75">
      <c r="A25" s="26">
        <v>1969</v>
      </c>
      <c r="B25" s="31">
        <v>1063.107</v>
      </c>
      <c r="C25" s="36">
        <v>671.779</v>
      </c>
      <c r="D25" s="37">
        <v>1.58</v>
      </c>
      <c r="E25" s="40"/>
      <c r="F25" s="39"/>
      <c r="G25" s="38"/>
    </row>
    <row r="26" spans="1:7" ht="12.75">
      <c r="A26" s="26">
        <v>1970</v>
      </c>
      <c r="B26" s="31">
        <v>1078.706</v>
      </c>
      <c r="C26" s="36">
        <v>662.85</v>
      </c>
      <c r="D26" s="37">
        <v>1.63</v>
      </c>
      <c r="E26" s="40"/>
      <c r="F26" s="39"/>
      <c r="G26" s="38"/>
    </row>
    <row r="27" spans="1:7" ht="12.75">
      <c r="A27" s="26">
        <v>1971</v>
      </c>
      <c r="B27" s="31">
        <v>1177.258</v>
      </c>
      <c r="C27" s="36">
        <v>671.975</v>
      </c>
      <c r="D27" s="37">
        <v>1.75</v>
      </c>
      <c r="E27" s="40"/>
      <c r="F27" s="39"/>
      <c r="G27" s="38"/>
    </row>
    <row r="28" spans="1:7" ht="12.75">
      <c r="A28" s="26">
        <v>1972</v>
      </c>
      <c r="B28" s="31">
        <v>1140.61</v>
      </c>
      <c r="C28" s="36">
        <v>660.899</v>
      </c>
      <c r="D28" s="37">
        <v>1.73</v>
      </c>
      <c r="E28" s="40"/>
      <c r="F28" s="39"/>
      <c r="G28" s="38"/>
    </row>
    <row r="29" spans="1:7" ht="12.75">
      <c r="A29" s="26">
        <v>1973</v>
      </c>
      <c r="B29" s="31">
        <v>1252.955</v>
      </c>
      <c r="C29" s="36">
        <v>688.153</v>
      </c>
      <c r="D29" s="37">
        <v>1.82</v>
      </c>
      <c r="E29" s="40"/>
      <c r="F29" s="39"/>
      <c r="G29" s="38"/>
    </row>
    <row r="30" spans="1:7" ht="12.75">
      <c r="A30" s="26">
        <v>1974</v>
      </c>
      <c r="B30" s="31">
        <v>1203.498</v>
      </c>
      <c r="C30" s="36">
        <v>690.497</v>
      </c>
      <c r="D30" s="37">
        <v>1.74</v>
      </c>
      <c r="E30" s="40"/>
      <c r="F30" s="39"/>
      <c r="G30" s="38"/>
    </row>
    <row r="31" spans="1:7" ht="12.75">
      <c r="A31" s="26">
        <v>1975</v>
      </c>
      <c r="B31" s="31">
        <v>1236.535</v>
      </c>
      <c r="C31" s="36">
        <v>707.405</v>
      </c>
      <c r="D31" s="37">
        <v>1.75</v>
      </c>
      <c r="E31" s="40"/>
      <c r="F31" s="39"/>
      <c r="G31" s="38"/>
    </row>
    <row r="32" spans="1:7" ht="12.75">
      <c r="A32" s="26">
        <v>1976</v>
      </c>
      <c r="B32" s="31">
        <v>1341.753</v>
      </c>
      <c r="C32" s="36">
        <v>716.095</v>
      </c>
      <c r="D32" s="37">
        <v>1.87</v>
      </c>
      <c r="E32" s="40"/>
      <c r="F32" s="39"/>
      <c r="G32" s="38"/>
    </row>
    <row r="33" spans="1:7" ht="12.75">
      <c r="A33" s="26">
        <v>1977</v>
      </c>
      <c r="B33" s="31">
        <v>1318.999</v>
      </c>
      <c r="C33" s="36">
        <v>713.569</v>
      </c>
      <c r="D33" s="37">
        <v>1.85</v>
      </c>
      <c r="E33" s="40"/>
      <c r="F33" s="39"/>
      <c r="G33" s="38"/>
    </row>
    <row r="34" spans="1:7" ht="12.75">
      <c r="A34" s="26">
        <v>1978</v>
      </c>
      <c r="B34" s="31">
        <v>1445.142</v>
      </c>
      <c r="C34" s="36">
        <v>712.906</v>
      </c>
      <c r="D34" s="37">
        <v>2.03</v>
      </c>
      <c r="E34" s="40"/>
      <c r="F34" s="39"/>
      <c r="G34" s="38"/>
    </row>
    <row r="35" spans="1:7" ht="12.75">
      <c r="A35" s="26">
        <v>1979</v>
      </c>
      <c r="B35" s="31">
        <v>1409.235</v>
      </c>
      <c r="C35" s="36">
        <v>710.277</v>
      </c>
      <c r="D35" s="37">
        <v>1.98</v>
      </c>
      <c r="E35" s="40"/>
      <c r="F35" s="39"/>
      <c r="G35" s="38"/>
    </row>
    <row r="36" spans="1:7" ht="12.75">
      <c r="A36" s="26">
        <v>1980</v>
      </c>
      <c r="B36" s="31">
        <v>1429.238</v>
      </c>
      <c r="C36" s="36">
        <v>721.97</v>
      </c>
      <c r="D36" s="37">
        <v>1.98</v>
      </c>
      <c r="E36" s="40"/>
      <c r="F36" s="39"/>
      <c r="G36" s="38"/>
    </row>
    <row r="37" spans="1:7" ht="12.75">
      <c r="A37" s="26">
        <v>1981</v>
      </c>
      <c r="B37" s="31">
        <v>1481.908</v>
      </c>
      <c r="C37" s="36">
        <v>732.154</v>
      </c>
      <c r="D37" s="37">
        <v>2.02</v>
      </c>
      <c r="E37" s="40"/>
      <c r="F37" s="39"/>
      <c r="G37" s="38"/>
    </row>
    <row r="38" spans="1:7" ht="12.75">
      <c r="A38" s="26">
        <v>1982</v>
      </c>
      <c r="B38" s="31">
        <v>1532.992</v>
      </c>
      <c r="C38" s="36">
        <v>717.43</v>
      </c>
      <c r="D38" s="37">
        <v>2.14</v>
      </c>
      <c r="E38" s="40"/>
      <c r="F38" s="39"/>
      <c r="G38" s="38"/>
    </row>
    <row r="39" spans="1:7" ht="12.75">
      <c r="A39" s="26">
        <v>1983</v>
      </c>
      <c r="B39" s="31">
        <v>1469.439</v>
      </c>
      <c r="C39" s="36">
        <v>708.437</v>
      </c>
      <c r="D39" s="37">
        <v>2.07</v>
      </c>
      <c r="E39" s="40"/>
      <c r="F39" s="39"/>
      <c r="G39" s="38"/>
    </row>
    <row r="40" spans="1:7" ht="12.75">
      <c r="A40" s="26">
        <v>1984</v>
      </c>
      <c r="B40" s="31">
        <v>1631.753</v>
      </c>
      <c r="C40" s="36">
        <v>711.047</v>
      </c>
      <c r="D40" s="37">
        <v>2.29</v>
      </c>
      <c r="E40" s="40"/>
      <c r="F40" s="39"/>
      <c r="G40" s="38"/>
    </row>
    <row r="41" spans="1:7" ht="12.75">
      <c r="A41" s="26">
        <v>1985</v>
      </c>
      <c r="B41" s="31">
        <v>1646.507</v>
      </c>
      <c r="C41" s="36">
        <v>715.635</v>
      </c>
      <c r="D41" s="37">
        <v>2.3</v>
      </c>
      <c r="E41" s="40"/>
      <c r="F41" s="39"/>
      <c r="G41" s="38"/>
    </row>
    <row r="42" spans="1:7" ht="12.75">
      <c r="A42" s="26">
        <v>1986</v>
      </c>
      <c r="B42" s="31">
        <v>1664.024</v>
      </c>
      <c r="C42" s="36">
        <v>710.418</v>
      </c>
      <c r="D42" s="37">
        <v>2.34</v>
      </c>
      <c r="E42" s="40"/>
      <c r="F42" s="39"/>
      <c r="G42" s="38"/>
    </row>
    <row r="43" spans="1:7" ht="12.75">
      <c r="A43" s="26">
        <v>1987</v>
      </c>
      <c r="B43" s="31">
        <v>1600.953</v>
      </c>
      <c r="C43" s="36">
        <v>686.228</v>
      </c>
      <c r="D43" s="37">
        <v>2.33</v>
      </c>
      <c r="E43" s="40"/>
      <c r="F43" s="39"/>
      <c r="G43" s="38"/>
    </row>
    <row r="44" spans="1:7" ht="12.75">
      <c r="A44" s="26">
        <v>1988</v>
      </c>
      <c r="B44" s="31">
        <v>1550.23</v>
      </c>
      <c r="C44" s="36">
        <v>689.025</v>
      </c>
      <c r="D44" s="37">
        <v>2.25</v>
      </c>
      <c r="E44" s="40"/>
      <c r="F44" s="39"/>
      <c r="G44" s="38"/>
    </row>
    <row r="45" spans="1:7" ht="12.75">
      <c r="A45" s="26">
        <v>1989</v>
      </c>
      <c r="B45" s="31">
        <v>1672.654</v>
      </c>
      <c r="C45" s="36">
        <v>696.663</v>
      </c>
      <c r="D45" s="37">
        <v>2.4</v>
      </c>
      <c r="E45" s="40"/>
      <c r="F45" s="39"/>
      <c r="G45" s="38"/>
    </row>
    <row r="46" spans="1:7" ht="12.75">
      <c r="A46" s="26">
        <v>1990</v>
      </c>
      <c r="B46" s="31">
        <v>1769.018</v>
      </c>
      <c r="C46" s="36">
        <v>695.927</v>
      </c>
      <c r="D46" s="37">
        <v>2.54</v>
      </c>
      <c r="E46" s="40"/>
      <c r="F46" s="39"/>
      <c r="G46" s="38"/>
    </row>
    <row r="47" spans="1:7" ht="12.75">
      <c r="A47" s="26">
        <v>1991</v>
      </c>
      <c r="B47" s="31">
        <v>1708.978</v>
      </c>
      <c r="C47" s="36">
        <v>693.83</v>
      </c>
      <c r="D47" s="37">
        <v>2.46</v>
      </c>
      <c r="E47" s="40"/>
      <c r="F47" s="39"/>
      <c r="G47" s="38"/>
    </row>
    <row r="48" spans="1:7" ht="12.75">
      <c r="A48" s="26">
        <v>1992</v>
      </c>
      <c r="B48" s="31">
        <v>1785.574</v>
      </c>
      <c r="C48" s="36">
        <v>695.29</v>
      </c>
      <c r="D48" s="37">
        <v>2.57</v>
      </c>
      <c r="E48" s="40"/>
      <c r="F48" s="39"/>
      <c r="G48" s="38"/>
    </row>
    <row r="49" spans="1:7" ht="12.75">
      <c r="A49" s="26">
        <v>1993</v>
      </c>
      <c r="B49" s="31">
        <v>1710.782</v>
      </c>
      <c r="C49" s="36">
        <v>684.542</v>
      </c>
      <c r="D49" s="37">
        <v>2.5</v>
      </c>
      <c r="E49" s="40"/>
      <c r="F49" s="39"/>
      <c r="G49" s="38"/>
    </row>
    <row r="50" spans="1:7" ht="12.75">
      <c r="A50" s="26">
        <v>1994</v>
      </c>
      <c r="B50" s="31">
        <v>1756.62</v>
      </c>
      <c r="C50" s="36">
        <v>684.93</v>
      </c>
      <c r="D50" s="37">
        <v>2.56</v>
      </c>
      <c r="E50" s="40"/>
      <c r="F50" s="39"/>
      <c r="G50" s="38"/>
    </row>
    <row r="51" spans="1:7" ht="12.75">
      <c r="A51" s="26">
        <v>1995</v>
      </c>
      <c r="B51" s="31">
        <v>1707.245</v>
      </c>
      <c r="C51" s="36">
        <v>681.803</v>
      </c>
      <c r="D51" s="37">
        <v>2.5</v>
      </c>
      <c r="E51" s="40"/>
      <c r="F51" s="39"/>
      <c r="G51" s="38"/>
    </row>
    <row r="52" spans="1:7" ht="12.75">
      <c r="A52" s="26">
        <v>1996</v>
      </c>
      <c r="B52" s="31">
        <v>1871.924</v>
      </c>
      <c r="C52" s="36">
        <v>702.945</v>
      </c>
      <c r="D52" s="37">
        <v>2.66</v>
      </c>
      <c r="E52" s="40"/>
      <c r="F52" s="39"/>
      <c r="G52" s="38"/>
    </row>
    <row r="53" spans="1:7" ht="12.75">
      <c r="A53" s="26">
        <v>1997</v>
      </c>
      <c r="B53" s="31">
        <v>1879.009</v>
      </c>
      <c r="C53" s="36">
        <v>691.183</v>
      </c>
      <c r="D53" s="37">
        <v>2.72</v>
      </c>
      <c r="E53" s="40"/>
      <c r="F53" s="39"/>
      <c r="G53" s="38"/>
    </row>
    <row r="54" spans="1:7" ht="12.75">
      <c r="A54" s="26">
        <v>1998</v>
      </c>
      <c r="B54" s="31">
        <v>1876.808</v>
      </c>
      <c r="C54" s="36">
        <v>687.062</v>
      </c>
      <c r="D54" s="37">
        <v>2.73</v>
      </c>
      <c r="E54" s="40"/>
      <c r="F54" s="39"/>
      <c r="G54" s="38"/>
    </row>
    <row r="55" spans="1:7" ht="12.75">
      <c r="A55" s="26">
        <v>1999</v>
      </c>
      <c r="B55" s="31">
        <v>1874.145</v>
      </c>
      <c r="C55" s="36">
        <v>670.574</v>
      </c>
      <c r="D55" s="37">
        <v>2.79</v>
      </c>
      <c r="E55" s="40"/>
      <c r="F55" s="39"/>
      <c r="G55" s="38"/>
    </row>
    <row r="56" spans="1:7" ht="12.75">
      <c r="A56" s="26">
        <v>2000</v>
      </c>
      <c r="B56" s="31">
        <v>1846.189</v>
      </c>
      <c r="C56" s="36">
        <v>666.71</v>
      </c>
      <c r="D56" s="37">
        <v>2.77</v>
      </c>
      <c r="E56" s="40"/>
      <c r="F56" s="39"/>
      <c r="G56" s="38"/>
    </row>
    <row r="57" spans="1:7" ht="12.75">
      <c r="A57" s="26">
        <v>2001</v>
      </c>
      <c r="B57" s="31">
        <v>1879.858</v>
      </c>
      <c r="C57" s="36">
        <v>667.688</v>
      </c>
      <c r="D57" s="37">
        <v>2.82</v>
      </c>
      <c r="E57" s="40"/>
      <c r="F57" s="39"/>
      <c r="G57" s="38"/>
    </row>
    <row r="58" spans="1:7" ht="12.75">
      <c r="A58" s="26">
        <v>2002</v>
      </c>
      <c r="B58" s="31">
        <v>1821.65</v>
      </c>
      <c r="C58" s="36">
        <v>653.501</v>
      </c>
      <c r="D58" s="37">
        <v>2.79</v>
      </c>
      <c r="E58" s="40"/>
      <c r="F58" s="39"/>
      <c r="G58" s="38"/>
    </row>
    <row r="59" spans="1:7" ht="12.75">
      <c r="A59" s="26">
        <v>2003</v>
      </c>
      <c r="B59" s="31">
        <v>1864.075</v>
      </c>
      <c r="C59" s="36">
        <v>665.314</v>
      </c>
      <c r="D59" s="37">
        <v>2.8</v>
      </c>
      <c r="E59" s="40"/>
      <c r="F59" s="39"/>
      <c r="G59" s="38"/>
    </row>
    <row r="60" spans="1:7" ht="12.75">
      <c r="A60" s="26">
        <v>2004</v>
      </c>
      <c r="B60" s="31">
        <v>2043.567</v>
      </c>
      <c r="C60" s="36">
        <v>669.58</v>
      </c>
      <c r="D60" s="37">
        <v>3.05</v>
      </c>
      <c r="E60" s="40"/>
      <c r="F60" s="39"/>
      <c r="G60" s="38"/>
    </row>
    <row r="61" spans="1:7" ht="12.75">
      <c r="A61" s="26">
        <v>2005</v>
      </c>
      <c r="B61" s="31">
        <v>2017.423</v>
      </c>
      <c r="C61" s="36">
        <v>674.483</v>
      </c>
      <c r="D61" s="37">
        <v>2.99</v>
      </c>
      <c r="E61" s="40"/>
      <c r="F61" s="39"/>
      <c r="G61" s="38"/>
    </row>
    <row r="62" spans="1:7" ht="12.75">
      <c r="A62" s="26">
        <v>2006</v>
      </c>
      <c r="B62" s="31">
        <v>2004.986</v>
      </c>
      <c r="C62" s="36">
        <v>672.964</v>
      </c>
      <c r="D62" s="37">
        <v>2.98</v>
      </c>
      <c r="E62" s="40"/>
      <c r="F62" s="39"/>
      <c r="G62" s="38"/>
    </row>
    <row r="63" spans="1:7" ht="12.75">
      <c r="A63" s="26">
        <v>2007</v>
      </c>
      <c r="B63" s="31">
        <v>2125.097</v>
      </c>
      <c r="C63" s="36">
        <v>692.048</v>
      </c>
      <c r="D63" s="37">
        <v>3.07</v>
      </c>
      <c r="E63" s="40"/>
      <c r="F63" s="39"/>
      <c r="G63" s="38"/>
    </row>
    <row r="64" spans="1:7" ht="12.75">
      <c r="A64" s="26">
        <v>2008</v>
      </c>
      <c r="B64" s="31">
        <v>2241.445</v>
      </c>
      <c r="C64" s="36">
        <v>696.555</v>
      </c>
      <c r="D64" s="37">
        <v>3.22</v>
      </c>
      <c r="E64" s="40"/>
      <c r="F64" s="39"/>
      <c r="G64" s="38"/>
    </row>
    <row r="65" spans="1:7" ht="12.75">
      <c r="A65" s="26">
        <v>2009</v>
      </c>
      <c r="B65" s="31">
        <v>2241.502</v>
      </c>
      <c r="C65" s="36">
        <v>694.143</v>
      </c>
      <c r="D65" s="37">
        <v>3.23</v>
      </c>
      <c r="E65" s="40"/>
      <c r="F65" s="39"/>
      <c r="G65" s="38"/>
    </row>
    <row r="66" spans="1:7" ht="12.75">
      <c r="A66" s="26">
        <v>2010</v>
      </c>
      <c r="B66" s="31">
        <v>2199.412</v>
      </c>
      <c r="C66" s="36">
        <v>689.964</v>
      </c>
      <c r="D66" s="37">
        <v>3.19</v>
      </c>
      <c r="E66" s="40"/>
      <c r="F66" s="39"/>
      <c r="G66" s="38"/>
    </row>
    <row r="67" spans="1:7" ht="12.75">
      <c r="A67" s="24">
        <v>2011</v>
      </c>
      <c r="B67" s="32">
        <v>2294.996</v>
      </c>
      <c r="C67" s="32">
        <v>697.345</v>
      </c>
      <c r="D67" s="33">
        <v>3.29</v>
      </c>
      <c r="E67" s="40"/>
      <c r="F67" s="39"/>
      <c r="G67" s="38"/>
    </row>
    <row r="68" ht="12.75">
      <c r="A68" s="26"/>
    </row>
    <row r="69" spans="1:4" ht="78.75" customHeight="1">
      <c r="A69" s="132" t="s">
        <v>99</v>
      </c>
      <c r="B69" s="133"/>
      <c r="C69" s="133"/>
      <c r="D69" s="133"/>
    </row>
    <row r="70" ht="12.75">
      <c r="A70" s="26"/>
    </row>
    <row r="71" ht="12.75">
      <c r="A71" s="26"/>
    </row>
  </sheetData>
  <sheetProtection/>
  <mergeCells count="1">
    <mergeCell ref="A69:D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5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3" width="12.7109375" style="0" customWidth="1"/>
    <col min="4" max="4" width="18.28125" style="8" customWidth="1"/>
  </cols>
  <sheetData>
    <row r="1" ht="12.75">
      <c r="A1" s="1" t="s">
        <v>15</v>
      </c>
    </row>
    <row r="3" spans="1:4" ht="30.75" customHeight="1">
      <c r="A3" s="2" t="s">
        <v>0</v>
      </c>
      <c r="B3" s="3" t="s">
        <v>1</v>
      </c>
      <c r="C3" s="3" t="s">
        <v>4</v>
      </c>
      <c r="D3" s="9" t="s">
        <v>5</v>
      </c>
    </row>
    <row r="4" spans="1:4" ht="12.75">
      <c r="A4" s="5"/>
      <c r="B4" s="10" t="s">
        <v>3</v>
      </c>
      <c r="C4" s="11" t="s">
        <v>80</v>
      </c>
      <c r="D4" s="8" t="s">
        <v>81</v>
      </c>
    </row>
    <row r="6" spans="1:4" ht="12.75">
      <c r="A6" s="26">
        <v>1950</v>
      </c>
      <c r="B6" s="28">
        <v>631</v>
      </c>
      <c r="C6" s="6">
        <v>2532.229237</v>
      </c>
      <c r="D6" s="12">
        <f>((B6/C6))*1000</f>
        <v>249.1875501554364</v>
      </c>
    </row>
    <row r="7" spans="1:4" ht="12.75">
      <c r="A7" s="26">
        <v>1951</v>
      </c>
      <c r="B7" s="28">
        <v>655</v>
      </c>
      <c r="C7" s="6">
        <v>2580.959811</v>
      </c>
      <c r="D7" s="12">
        <f aca="true" t="shared" si="0" ref="D7:D38">((B7/C7))*1000</f>
        <v>253.78155723634393</v>
      </c>
    </row>
    <row r="8" spans="1:4" ht="12.75">
      <c r="A8" s="26">
        <v>1952</v>
      </c>
      <c r="B8" s="28">
        <v>680</v>
      </c>
      <c r="C8" s="6">
        <v>2628.4481690000002</v>
      </c>
      <c r="D8" s="12">
        <f t="shared" si="0"/>
        <v>258.7077835583525</v>
      </c>
    </row>
    <row r="9" spans="1:4" ht="12.75">
      <c r="A9" s="26">
        <v>1953</v>
      </c>
      <c r="B9" s="28">
        <v>705</v>
      </c>
      <c r="C9" s="6">
        <v>2675.7661940000003</v>
      </c>
      <c r="D9" s="12">
        <f t="shared" si="0"/>
        <v>263.47593507267396</v>
      </c>
    </row>
    <row r="10" spans="1:4" ht="12.75">
      <c r="A10" s="26">
        <v>1954</v>
      </c>
      <c r="B10" s="28">
        <v>730</v>
      </c>
      <c r="C10" s="6">
        <v>2723.726367</v>
      </c>
      <c r="D10" s="12">
        <f t="shared" si="0"/>
        <v>268.0151754025297</v>
      </c>
    </row>
    <row r="11" spans="1:4" ht="12.75">
      <c r="A11" s="26">
        <v>1955</v>
      </c>
      <c r="B11" s="28">
        <v>759</v>
      </c>
      <c r="C11" s="6">
        <v>2772.8816770000003</v>
      </c>
      <c r="D11" s="12">
        <f t="shared" si="0"/>
        <v>273.7224621936149</v>
      </c>
    </row>
    <row r="12" spans="1:4" ht="12.75">
      <c r="A12" s="26">
        <v>1956</v>
      </c>
      <c r="B12" s="28">
        <v>773</v>
      </c>
      <c r="C12" s="6">
        <v>2823.513099</v>
      </c>
      <c r="D12" s="12">
        <f t="shared" si="0"/>
        <v>273.7724150363505</v>
      </c>
    </row>
    <row r="13" spans="1:4" ht="12.75">
      <c r="A13" s="26">
        <v>1957</v>
      </c>
      <c r="B13" s="28">
        <v>788</v>
      </c>
      <c r="C13" s="6">
        <v>2875.642147</v>
      </c>
      <c r="D13" s="12">
        <f t="shared" si="0"/>
        <v>274.02575136898633</v>
      </c>
    </row>
    <row r="14" spans="1:4" ht="12.75">
      <c r="A14" s="26">
        <v>1958</v>
      </c>
      <c r="B14" s="28">
        <v>802</v>
      </c>
      <c r="C14" s="6">
        <v>2929.0687599999997</v>
      </c>
      <c r="D14" s="12">
        <f t="shared" si="0"/>
        <v>273.80716047102976</v>
      </c>
    </row>
    <row r="15" spans="1:4" ht="12.75">
      <c r="A15" s="26">
        <v>1959</v>
      </c>
      <c r="B15" s="28">
        <v>815</v>
      </c>
      <c r="C15" s="6">
        <v>2983.434676</v>
      </c>
      <c r="D15" s="12">
        <f t="shared" si="0"/>
        <v>273.17507789133174</v>
      </c>
    </row>
    <row r="16" spans="1:4" ht="12.75">
      <c r="A16" s="26">
        <v>1960</v>
      </c>
      <c r="B16" s="31">
        <v>823.551</v>
      </c>
      <c r="C16" s="6">
        <v>3038.412766</v>
      </c>
      <c r="D16" s="12">
        <f t="shared" si="0"/>
        <v>271.04645202112744</v>
      </c>
    </row>
    <row r="17" spans="1:4" ht="12.75">
      <c r="A17" s="26">
        <v>1961</v>
      </c>
      <c r="B17" s="31">
        <v>799.508</v>
      </c>
      <c r="C17" s="6">
        <v>3093.909471</v>
      </c>
      <c r="D17" s="12">
        <f t="shared" si="0"/>
        <v>258.41350805315795</v>
      </c>
    </row>
    <row r="18" spans="1:4" ht="12.75">
      <c r="A18" s="26">
        <v>1962</v>
      </c>
      <c r="B18" s="31">
        <v>850.445</v>
      </c>
      <c r="C18" s="6">
        <v>3150.24163</v>
      </c>
      <c r="D18" s="12">
        <f t="shared" si="0"/>
        <v>269.9618314675119</v>
      </c>
    </row>
    <row r="19" spans="1:4" ht="12.75">
      <c r="A19" s="26">
        <v>1963</v>
      </c>
      <c r="B19" s="31">
        <v>857.738</v>
      </c>
      <c r="C19" s="6">
        <v>3208.2123659999997</v>
      </c>
      <c r="D19" s="12">
        <f t="shared" si="0"/>
        <v>267.35698954662035</v>
      </c>
    </row>
    <row r="20" spans="1:4" ht="12.75">
      <c r="A20" s="26">
        <v>1964</v>
      </c>
      <c r="B20" s="31">
        <v>906.184</v>
      </c>
      <c r="C20" s="6">
        <v>3268.896174</v>
      </c>
      <c r="D20" s="12">
        <f t="shared" si="0"/>
        <v>277.214066083703</v>
      </c>
    </row>
    <row r="21" spans="1:4" ht="12.75">
      <c r="A21" s="26">
        <v>1965</v>
      </c>
      <c r="B21" s="31">
        <v>904.607</v>
      </c>
      <c r="C21" s="6">
        <v>3333.0070490000003</v>
      </c>
      <c r="D21" s="12">
        <f t="shared" si="0"/>
        <v>271.4086669187839</v>
      </c>
    </row>
    <row r="22" spans="1:4" ht="12.75">
      <c r="A22" s="26">
        <v>1966</v>
      </c>
      <c r="B22" s="31">
        <v>988.464</v>
      </c>
      <c r="C22" s="6">
        <v>3400.823017</v>
      </c>
      <c r="D22" s="12">
        <f t="shared" si="0"/>
        <v>290.65434897931357</v>
      </c>
    </row>
    <row r="23" spans="1:4" ht="12.75">
      <c r="A23" s="26">
        <v>1967</v>
      </c>
      <c r="B23" s="31">
        <v>1014.222</v>
      </c>
      <c r="C23" s="6">
        <v>3471.955133</v>
      </c>
      <c r="D23" s="12">
        <f t="shared" si="0"/>
        <v>292.11840624324105</v>
      </c>
    </row>
    <row r="24" spans="1:4" ht="12.75">
      <c r="A24" s="26">
        <v>1968</v>
      </c>
      <c r="B24" s="31">
        <v>1052.459</v>
      </c>
      <c r="C24" s="6">
        <v>3545.612656</v>
      </c>
      <c r="D24" s="12">
        <f t="shared" si="0"/>
        <v>296.8341728527495</v>
      </c>
    </row>
    <row r="25" spans="1:4" ht="12.75">
      <c r="A25" s="26">
        <v>1969</v>
      </c>
      <c r="B25" s="31">
        <v>1063.107</v>
      </c>
      <c r="C25" s="6">
        <v>3620.6520649999998</v>
      </c>
      <c r="D25" s="12">
        <f t="shared" si="0"/>
        <v>293.62307698019583</v>
      </c>
    </row>
    <row r="26" spans="1:4" ht="12.75">
      <c r="A26" s="26">
        <v>1970</v>
      </c>
      <c r="B26" s="31">
        <v>1078.706</v>
      </c>
      <c r="C26" s="6">
        <v>3696.186306</v>
      </c>
      <c r="D26" s="12">
        <f t="shared" si="0"/>
        <v>291.84297291750204</v>
      </c>
    </row>
    <row r="27" spans="1:4" ht="12.75">
      <c r="A27" s="26">
        <v>1971</v>
      </c>
      <c r="B27" s="31">
        <v>1177.258</v>
      </c>
      <c r="C27" s="6">
        <v>3772.048386</v>
      </c>
      <c r="D27" s="12">
        <f t="shared" si="0"/>
        <v>312.1004503466621</v>
      </c>
    </row>
    <row r="28" spans="1:4" ht="12.75">
      <c r="A28" s="26">
        <v>1972</v>
      </c>
      <c r="B28" s="31">
        <v>1140.61</v>
      </c>
      <c r="C28" s="6">
        <v>3848.319463</v>
      </c>
      <c r="D28" s="12">
        <f t="shared" si="0"/>
        <v>296.3917135691289</v>
      </c>
    </row>
    <row r="29" spans="1:4" ht="12.75">
      <c r="A29" s="26">
        <v>1973</v>
      </c>
      <c r="B29" s="31">
        <v>1252.955</v>
      </c>
      <c r="C29" s="6">
        <v>3924.667649</v>
      </c>
      <c r="D29" s="12">
        <f t="shared" si="0"/>
        <v>319.25123655228515</v>
      </c>
    </row>
    <row r="30" spans="1:4" ht="12.75">
      <c r="A30" s="26">
        <v>1974</v>
      </c>
      <c r="B30" s="31">
        <v>1203.498</v>
      </c>
      <c r="C30" s="6">
        <v>4000.76413</v>
      </c>
      <c r="D30" s="12">
        <f t="shared" si="0"/>
        <v>300.81703416991996</v>
      </c>
    </row>
    <row r="31" spans="1:4" ht="12.75">
      <c r="A31" s="26">
        <v>1975</v>
      </c>
      <c r="B31" s="31">
        <v>1236.535</v>
      </c>
      <c r="C31" s="6">
        <v>4076.419207</v>
      </c>
      <c r="D31" s="12">
        <f t="shared" si="0"/>
        <v>303.33852756768255</v>
      </c>
    </row>
    <row r="32" spans="1:4" ht="12.75">
      <c r="A32" s="26">
        <v>1976</v>
      </c>
      <c r="B32" s="31">
        <v>1341.753</v>
      </c>
      <c r="C32" s="6">
        <v>4151.40953</v>
      </c>
      <c r="D32" s="12">
        <f t="shared" si="0"/>
        <v>323.2042009596678</v>
      </c>
    </row>
    <row r="33" spans="1:4" ht="12.75">
      <c r="A33" s="26">
        <v>1977</v>
      </c>
      <c r="B33" s="31">
        <v>1318.999</v>
      </c>
      <c r="C33" s="6">
        <v>4225.86384</v>
      </c>
      <c r="D33" s="12">
        <f t="shared" si="0"/>
        <v>312.1252955466734</v>
      </c>
    </row>
    <row r="34" spans="1:4" ht="12.75">
      <c r="A34" s="26">
        <v>1978</v>
      </c>
      <c r="B34" s="31">
        <v>1445.142</v>
      </c>
      <c r="C34" s="6">
        <v>4300.401689</v>
      </c>
      <c r="D34" s="12">
        <f t="shared" si="0"/>
        <v>336.04814259480213</v>
      </c>
    </row>
    <row r="35" spans="1:4" ht="12.75">
      <c r="A35" s="26">
        <v>1979</v>
      </c>
      <c r="B35" s="31">
        <v>1409.235</v>
      </c>
      <c r="C35" s="6">
        <v>4375.899125</v>
      </c>
      <c r="D35" s="12">
        <f t="shared" si="0"/>
        <v>322.0446723620485</v>
      </c>
    </row>
    <row r="36" spans="1:4" ht="12.75">
      <c r="A36" s="26">
        <v>1980</v>
      </c>
      <c r="B36" s="31">
        <v>1429.238</v>
      </c>
      <c r="C36" s="6">
        <v>4453.007478</v>
      </c>
      <c r="D36" s="12">
        <f t="shared" si="0"/>
        <v>320.9601616572897</v>
      </c>
    </row>
    <row r="37" spans="1:4" ht="12.75">
      <c r="A37" s="26">
        <v>1981</v>
      </c>
      <c r="B37" s="31">
        <v>1481.908</v>
      </c>
      <c r="C37" s="6">
        <v>4531.799255</v>
      </c>
      <c r="D37" s="12">
        <f t="shared" si="0"/>
        <v>327.0021279881251</v>
      </c>
    </row>
    <row r="38" spans="1:4" ht="12.75">
      <c r="A38" s="26">
        <v>1982</v>
      </c>
      <c r="B38" s="31">
        <v>1532.992</v>
      </c>
      <c r="C38" s="6">
        <v>4612.11982</v>
      </c>
      <c r="D38" s="12">
        <f t="shared" si="0"/>
        <v>332.3833854776132</v>
      </c>
    </row>
    <row r="39" spans="1:4" ht="12.75">
      <c r="A39" s="26">
        <v>1983</v>
      </c>
      <c r="B39" s="31">
        <v>1469.439</v>
      </c>
      <c r="C39" s="6">
        <v>4694.097271</v>
      </c>
      <c r="D39" s="12">
        <f aca="true" t="shared" si="1" ref="D39:D67">((B39/C39))*1000</f>
        <v>313.03974229041927</v>
      </c>
    </row>
    <row r="40" spans="1:4" ht="12.75">
      <c r="A40" s="26">
        <v>1984</v>
      </c>
      <c r="B40" s="31">
        <v>1631.753</v>
      </c>
      <c r="C40" s="6">
        <v>4777.827832000001</v>
      </c>
      <c r="D40" s="12">
        <f t="shared" si="1"/>
        <v>341.52611968793934</v>
      </c>
    </row>
    <row r="41" spans="1:4" ht="12.75">
      <c r="A41" s="26">
        <v>1985</v>
      </c>
      <c r="B41" s="31">
        <v>1646.507</v>
      </c>
      <c r="C41" s="6">
        <v>4863.289935</v>
      </c>
      <c r="D41" s="12">
        <f t="shared" si="1"/>
        <v>338.5582644683511</v>
      </c>
    </row>
    <row r="42" spans="1:4" ht="12.75">
      <c r="A42" s="26">
        <v>1986</v>
      </c>
      <c r="B42" s="31">
        <v>1664.024</v>
      </c>
      <c r="C42" s="6">
        <v>4950.590704</v>
      </c>
      <c r="D42" s="12">
        <f t="shared" si="1"/>
        <v>336.1263532966873</v>
      </c>
    </row>
    <row r="43" spans="1:4" ht="12.75">
      <c r="A43" s="26">
        <v>1987</v>
      </c>
      <c r="B43" s="31">
        <v>1600.953</v>
      </c>
      <c r="C43" s="6">
        <v>5039.478411</v>
      </c>
      <c r="D43" s="12">
        <f t="shared" si="1"/>
        <v>317.68228166341476</v>
      </c>
    </row>
    <row r="44" spans="1:4" ht="12.75">
      <c r="A44" s="26">
        <v>1988</v>
      </c>
      <c r="B44" s="31">
        <v>1550.23</v>
      </c>
      <c r="C44" s="6">
        <v>5129.112572999999</v>
      </c>
      <c r="D44" s="12">
        <f t="shared" si="1"/>
        <v>302.24136786556744</v>
      </c>
    </row>
    <row r="45" spans="1:4" ht="12.75">
      <c r="A45" s="26">
        <v>1989</v>
      </c>
      <c r="B45" s="31">
        <v>1672.654</v>
      </c>
      <c r="C45" s="6">
        <v>5218.374508000001</v>
      </c>
      <c r="D45" s="12">
        <f t="shared" si="1"/>
        <v>320.5316133282015</v>
      </c>
    </row>
    <row r="46" spans="1:4" ht="12.75">
      <c r="A46" s="26">
        <v>1990</v>
      </c>
      <c r="B46" s="31">
        <v>1769.018</v>
      </c>
      <c r="C46" s="6">
        <v>5306.4251540000005</v>
      </c>
      <c r="D46" s="12">
        <f t="shared" si="1"/>
        <v>333.37283550800834</v>
      </c>
    </row>
    <row r="47" spans="1:4" ht="12.75">
      <c r="A47" s="26">
        <v>1991</v>
      </c>
      <c r="B47" s="31">
        <v>1708.978</v>
      </c>
      <c r="C47" s="6">
        <v>5392.938741</v>
      </c>
      <c r="D47" s="12">
        <f t="shared" si="1"/>
        <v>316.8917879610678</v>
      </c>
    </row>
    <row r="48" spans="1:4" ht="12.75">
      <c r="A48" s="26">
        <v>1992</v>
      </c>
      <c r="B48" s="31">
        <v>1785.574</v>
      </c>
      <c r="C48" s="6">
        <v>5478.009489</v>
      </c>
      <c r="D48" s="12">
        <f t="shared" si="1"/>
        <v>325.95306809626453</v>
      </c>
    </row>
    <row r="49" spans="1:4" ht="12.75">
      <c r="A49" s="26">
        <v>1993</v>
      </c>
      <c r="B49" s="31">
        <v>1710.782</v>
      </c>
      <c r="C49" s="6">
        <v>5561.743942</v>
      </c>
      <c r="D49" s="12">
        <f t="shared" si="1"/>
        <v>307.5981235095846</v>
      </c>
    </row>
    <row r="50" spans="1:4" ht="12.75">
      <c r="A50" s="26">
        <v>1994</v>
      </c>
      <c r="B50" s="31">
        <v>1756.62</v>
      </c>
      <c r="C50" s="6">
        <v>5644.416076</v>
      </c>
      <c r="D50" s="12">
        <f t="shared" si="1"/>
        <v>311.21376885540565</v>
      </c>
    </row>
    <row r="51" spans="1:4" ht="12.75">
      <c r="A51" s="26">
        <v>1995</v>
      </c>
      <c r="B51" s="31">
        <v>1707.245</v>
      </c>
      <c r="C51" s="6">
        <v>5726.239315000001</v>
      </c>
      <c r="D51" s="12">
        <f t="shared" si="1"/>
        <v>298.1441930880948</v>
      </c>
    </row>
    <row r="52" spans="1:4" ht="12.75">
      <c r="A52" s="26">
        <v>1996</v>
      </c>
      <c r="B52" s="31">
        <v>1871.924</v>
      </c>
      <c r="C52" s="6">
        <v>5807.2118310000005</v>
      </c>
      <c r="D52" s="12">
        <f t="shared" si="1"/>
        <v>322.3447076628605</v>
      </c>
    </row>
    <row r="53" spans="1:4" ht="12.75">
      <c r="A53" s="26">
        <v>1997</v>
      </c>
      <c r="B53" s="31">
        <v>1879.009</v>
      </c>
      <c r="C53" s="6">
        <v>5887.259665</v>
      </c>
      <c r="D53" s="12">
        <f t="shared" si="1"/>
        <v>319.1653004828011</v>
      </c>
    </row>
    <row r="54" spans="1:4" ht="12.75">
      <c r="A54" s="26">
        <v>1998</v>
      </c>
      <c r="B54" s="31">
        <v>1876.808</v>
      </c>
      <c r="C54" s="6">
        <v>5966.464736</v>
      </c>
      <c r="D54" s="12">
        <f t="shared" si="1"/>
        <v>314.55947249228825</v>
      </c>
    </row>
    <row r="55" spans="1:4" ht="12.75">
      <c r="A55" s="26">
        <v>1999</v>
      </c>
      <c r="B55" s="31">
        <v>1874.145</v>
      </c>
      <c r="C55" s="6">
        <v>6044.931358</v>
      </c>
      <c r="D55" s="12">
        <f t="shared" si="1"/>
        <v>310.035778573352</v>
      </c>
    </row>
    <row r="56" spans="1:4" ht="12.75">
      <c r="A56" s="26">
        <v>2000</v>
      </c>
      <c r="B56" s="31">
        <v>1846.189</v>
      </c>
      <c r="C56" s="6">
        <v>6122.770219999999</v>
      </c>
      <c r="D56" s="12">
        <f t="shared" si="1"/>
        <v>301.5283823602318</v>
      </c>
    </row>
    <row r="57" spans="1:4" ht="12.75">
      <c r="A57" s="26">
        <v>2001</v>
      </c>
      <c r="B57" s="31">
        <v>1879.858</v>
      </c>
      <c r="C57" s="6">
        <v>6200.0027580000005</v>
      </c>
      <c r="D57" s="12">
        <f t="shared" si="1"/>
        <v>303.20276834947816</v>
      </c>
    </row>
    <row r="58" spans="1:4" ht="12.75">
      <c r="A58" s="26">
        <v>2002</v>
      </c>
      <c r="B58" s="31">
        <v>1821.65</v>
      </c>
      <c r="C58" s="6">
        <v>6276.721836</v>
      </c>
      <c r="D58" s="12">
        <f t="shared" si="1"/>
        <v>290.2231527215316</v>
      </c>
    </row>
    <row r="59" spans="1:4" ht="12.75">
      <c r="A59" s="26">
        <v>2003</v>
      </c>
      <c r="B59" s="31">
        <v>1864.075</v>
      </c>
      <c r="C59" s="6">
        <v>6353.1955880000005</v>
      </c>
      <c r="D59" s="12">
        <f t="shared" si="1"/>
        <v>293.40746309162733</v>
      </c>
    </row>
    <row r="60" spans="1:4" ht="12.75">
      <c r="A60" s="26">
        <v>2004</v>
      </c>
      <c r="B60" s="31">
        <v>2043.567</v>
      </c>
      <c r="C60" s="6">
        <v>6429.757631</v>
      </c>
      <c r="D60" s="12">
        <f t="shared" si="1"/>
        <v>317.8295539706324</v>
      </c>
    </row>
    <row r="61" spans="1:5" ht="12.75">
      <c r="A61" s="26">
        <v>2005</v>
      </c>
      <c r="B61" s="31">
        <v>2017.423</v>
      </c>
      <c r="C61" s="41">
        <v>6506.649175</v>
      </c>
      <c r="D61" s="42">
        <f t="shared" si="1"/>
        <v>310.05559785694146</v>
      </c>
      <c r="E61" s="43"/>
    </row>
    <row r="62" spans="1:5" ht="12.75">
      <c r="A62" s="26">
        <v>2006</v>
      </c>
      <c r="B62" s="31">
        <v>2004.986</v>
      </c>
      <c r="C62" s="41">
        <v>6583.958568</v>
      </c>
      <c r="D62" s="42">
        <f t="shared" si="1"/>
        <v>304.5259139000098</v>
      </c>
      <c r="E62" s="43"/>
    </row>
    <row r="63" spans="1:5" ht="12.75">
      <c r="A63" s="26">
        <v>2007</v>
      </c>
      <c r="B63" s="31">
        <v>2125.097</v>
      </c>
      <c r="C63" s="41">
        <v>6661.63746</v>
      </c>
      <c r="D63" s="42">
        <f t="shared" si="1"/>
        <v>319.0052014628848</v>
      </c>
      <c r="E63" s="43"/>
    </row>
    <row r="64" spans="1:5" ht="12.75">
      <c r="A64" s="26">
        <v>2008</v>
      </c>
      <c r="B64" s="31">
        <v>2241.445</v>
      </c>
      <c r="C64" s="41">
        <v>6739.610289</v>
      </c>
      <c r="D64" s="42">
        <f t="shared" si="1"/>
        <v>332.5778351989219</v>
      </c>
      <c r="E64" s="43"/>
    </row>
    <row r="65" spans="1:5" ht="12.75">
      <c r="A65" s="26">
        <v>2009</v>
      </c>
      <c r="B65" s="31">
        <v>2241.502</v>
      </c>
      <c r="C65" s="41">
        <v>6817.737123</v>
      </c>
      <c r="D65" s="42">
        <f t="shared" si="1"/>
        <v>328.7750700211326</v>
      </c>
      <c r="E65" s="43"/>
    </row>
    <row r="66" spans="1:5" ht="12.75">
      <c r="A66" s="26">
        <v>2010</v>
      </c>
      <c r="B66" s="31">
        <v>2199.412</v>
      </c>
      <c r="C66" s="41">
        <v>6895.889018</v>
      </c>
      <c r="D66" s="42">
        <f t="shared" si="1"/>
        <v>318.945388224634</v>
      </c>
      <c r="E66" s="43"/>
    </row>
    <row r="67" spans="1:5" ht="12.75">
      <c r="A67" s="24">
        <v>2011</v>
      </c>
      <c r="B67" s="32">
        <v>2294.996</v>
      </c>
      <c r="C67" s="7">
        <v>6974.036375</v>
      </c>
      <c r="D67" s="13">
        <f t="shared" si="1"/>
        <v>329.07714795221443</v>
      </c>
      <c r="E67" s="43"/>
    </row>
    <row r="69" spans="1:5" ht="78.75" customHeight="1">
      <c r="A69" s="134" t="s">
        <v>100</v>
      </c>
      <c r="B69" s="135"/>
      <c r="C69" s="135"/>
      <c r="D69" s="136"/>
      <c r="E69" s="135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15.7109375" style="8" customWidth="1"/>
  </cols>
  <sheetData>
    <row r="1" ht="12.75">
      <c r="A1" s="15" t="s">
        <v>14</v>
      </c>
    </row>
    <row r="3" spans="1:4" ht="12.75">
      <c r="A3" s="2" t="s">
        <v>0</v>
      </c>
      <c r="B3" s="3" t="s">
        <v>1</v>
      </c>
      <c r="C3" s="3" t="s">
        <v>2</v>
      </c>
      <c r="D3" s="3" t="s">
        <v>97</v>
      </c>
    </row>
    <row r="4" spans="2:4" ht="12.75">
      <c r="B4" s="137" t="s">
        <v>3</v>
      </c>
      <c r="C4" s="137"/>
      <c r="D4" s="137"/>
    </row>
    <row r="6" spans="1:4" ht="12.75">
      <c r="A6" s="5">
        <v>1960</v>
      </c>
      <c r="B6" s="111">
        <v>823.551</v>
      </c>
      <c r="C6" s="111">
        <v>815.247</v>
      </c>
      <c r="D6" s="111">
        <f>B6-C6</f>
        <v>8.304000000000087</v>
      </c>
    </row>
    <row r="7" spans="1:4" ht="12.75">
      <c r="A7" s="5">
        <v>1961</v>
      </c>
      <c r="B7" s="111">
        <v>799.508</v>
      </c>
      <c r="C7" s="111">
        <v>816.702</v>
      </c>
      <c r="D7" s="111">
        <f aca="true" t="shared" si="0" ref="D7:D57">B7-C7</f>
        <v>-17.19399999999996</v>
      </c>
    </row>
    <row r="8" spans="1:4" ht="12.75">
      <c r="A8" s="5">
        <v>1962</v>
      </c>
      <c r="B8" s="111">
        <v>850.445</v>
      </c>
      <c r="C8" s="111">
        <v>837.716</v>
      </c>
      <c r="D8" s="111">
        <f t="shared" si="0"/>
        <v>12.729000000000042</v>
      </c>
    </row>
    <row r="9" spans="1:4" ht="12.75">
      <c r="A9" s="5">
        <v>1963</v>
      </c>
      <c r="B9" s="111">
        <v>857.738</v>
      </c>
      <c r="C9" s="111">
        <v>852.073</v>
      </c>
      <c r="D9" s="111">
        <f t="shared" si="0"/>
        <v>5.665000000000077</v>
      </c>
    </row>
    <row r="10" spans="1:4" ht="12.75">
      <c r="A10" s="5">
        <v>1964</v>
      </c>
      <c r="B10" s="111">
        <v>906.184</v>
      </c>
      <c r="C10" s="111">
        <v>895.764</v>
      </c>
      <c r="D10" s="111">
        <f t="shared" si="0"/>
        <v>10.419999999999959</v>
      </c>
    </row>
    <row r="11" spans="1:4" ht="12.75">
      <c r="A11" s="5">
        <v>1965</v>
      </c>
      <c r="B11" s="111">
        <v>904.607</v>
      </c>
      <c r="C11" s="111">
        <v>931.985</v>
      </c>
      <c r="D11" s="111">
        <f t="shared" si="0"/>
        <v>-27.378000000000043</v>
      </c>
    </row>
    <row r="12" spans="1:4" ht="12.75">
      <c r="A12" s="5">
        <v>1966</v>
      </c>
      <c r="B12" s="111">
        <v>988.464</v>
      </c>
      <c r="C12" s="111">
        <v>956.524</v>
      </c>
      <c r="D12" s="111">
        <f t="shared" si="0"/>
        <v>31.940000000000055</v>
      </c>
    </row>
    <row r="13" spans="1:4" ht="12.75">
      <c r="A13" s="5">
        <v>1967</v>
      </c>
      <c r="B13" s="111">
        <v>1014.222</v>
      </c>
      <c r="C13" s="111">
        <v>987.535</v>
      </c>
      <c r="D13" s="111">
        <f t="shared" si="0"/>
        <v>26.687000000000012</v>
      </c>
    </row>
    <row r="14" spans="1:4" ht="12.75">
      <c r="A14" s="5">
        <v>1968</v>
      </c>
      <c r="B14" s="111">
        <v>1052.459</v>
      </c>
      <c r="C14" s="111">
        <v>1019.986</v>
      </c>
      <c r="D14" s="111">
        <f t="shared" si="0"/>
        <v>32.47300000000007</v>
      </c>
    </row>
    <row r="15" spans="1:4" ht="12.75">
      <c r="A15" s="5">
        <v>1969</v>
      </c>
      <c r="B15" s="111">
        <v>1063.107</v>
      </c>
      <c r="C15" s="111">
        <v>1068.706</v>
      </c>
      <c r="D15" s="111">
        <f t="shared" si="0"/>
        <v>-5.598999999999933</v>
      </c>
    </row>
    <row r="16" spans="1:4" ht="12.75">
      <c r="A16" s="5">
        <v>1970</v>
      </c>
      <c r="B16" s="111">
        <v>1078.706</v>
      </c>
      <c r="C16" s="111">
        <v>1107.951</v>
      </c>
      <c r="D16" s="111">
        <f t="shared" si="0"/>
        <v>-29.24500000000012</v>
      </c>
    </row>
    <row r="17" spans="1:4" ht="12.75">
      <c r="A17" s="5">
        <v>1971</v>
      </c>
      <c r="B17" s="111">
        <v>1177.258</v>
      </c>
      <c r="C17" s="111">
        <v>1149.974</v>
      </c>
      <c r="D17" s="111">
        <f t="shared" si="0"/>
        <v>27.284000000000106</v>
      </c>
    </row>
    <row r="18" spans="1:4" ht="12.75">
      <c r="A18" s="5">
        <v>1972</v>
      </c>
      <c r="B18" s="111">
        <v>1140.61</v>
      </c>
      <c r="C18" s="111">
        <v>1173.621</v>
      </c>
      <c r="D18" s="111">
        <f t="shared" si="0"/>
        <v>-33.011000000000195</v>
      </c>
    </row>
    <row r="19" spans="1:4" ht="12.75">
      <c r="A19" s="5">
        <v>1973</v>
      </c>
      <c r="B19" s="111">
        <v>1252.955</v>
      </c>
      <c r="C19" s="111">
        <v>1229.811</v>
      </c>
      <c r="D19" s="111">
        <f t="shared" si="0"/>
        <v>23.144000000000005</v>
      </c>
    </row>
    <row r="20" spans="1:4" ht="12.75">
      <c r="A20" s="5">
        <v>1974</v>
      </c>
      <c r="B20" s="111">
        <v>1203.498</v>
      </c>
      <c r="C20" s="111">
        <v>1190.464</v>
      </c>
      <c r="D20" s="111">
        <f t="shared" si="0"/>
        <v>13.034000000000106</v>
      </c>
    </row>
    <row r="21" spans="1:4" ht="12.75">
      <c r="A21" s="5">
        <v>1975</v>
      </c>
      <c r="B21" s="111">
        <v>1236.535</v>
      </c>
      <c r="C21" s="111">
        <v>1211.834</v>
      </c>
      <c r="D21" s="111">
        <f t="shared" si="0"/>
        <v>24.701000000000022</v>
      </c>
    </row>
    <row r="22" spans="1:4" ht="12.75">
      <c r="A22" s="5">
        <v>1976</v>
      </c>
      <c r="B22" s="111">
        <v>1341.753</v>
      </c>
      <c r="C22" s="111">
        <v>1272.763</v>
      </c>
      <c r="D22" s="111">
        <f t="shared" si="0"/>
        <v>68.99000000000001</v>
      </c>
    </row>
    <row r="23" spans="1:4" ht="12.75">
      <c r="A23" s="5">
        <v>1977</v>
      </c>
      <c r="B23" s="111">
        <v>1318.999</v>
      </c>
      <c r="C23" s="111">
        <v>1319.437</v>
      </c>
      <c r="D23" s="111">
        <f t="shared" si="0"/>
        <v>-0.4379999999998745</v>
      </c>
    </row>
    <row r="24" spans="1:4" ht="12.75">
      <c r="A24" s="5">
        <v>1978</v>
      </c>
      <c r="B24" s="111">
        <v>1445.142</v>
      </c>
      <c r="C24" s="111">
        <v>1380.064</v>
      </c>
      <c r="D24" s="111">
        <f t="shared" si="0"/>
        <v>65.07799999999997</v>
      </c>
    </row>
    <row r="25" spans="1:4" ht="12.75">
      <c r="A25" s="5">
        <v>1979</v>
      </c>
      <c r="B25" s="111">
        <v>1409.235</v>
      </c>
      <c r="C25" s="111">
        <v>1415.694</v>
      </c>
      <c r="D25" s="111">
        <f t="shared" si="0"/>
        <v>-6.45900000000006</v>
      </c>
    </row>
    <row r="26" spans="1:4" ht="12.75">
      <c r="A26" s="5">
        <v>1980</v>
      </c>
      <c r="B26" s="111">
        <v>1429.238</v>
      </c>
      <c r="C26" s="111">
        <v>1439.934</v>
      </c>
      <c r="D26" s="111">
        <f t="shared" si="0"/>
        <v>-10.695999999999913</v>
      </c>
    </row>
    <row r="27" spans="1:4" ht="12.75">
      <c r="A27" s="5">
        <v>1981</v>
      </c>
      <c r="B27" s="111">
        <v>1481.908</v>
      </c>
      <c r="C27" s="111">
        <v>1457.804</v>
      </c>
      <c r="D27" s="111">
        <f t="shared" si="0"/>
        <v>24.103999999999814</v>
      </c>
    </row>
    <row r="28" spans="1:4" ht="12.75">
      <c r="A28" s="5">
        <v>1982</v>
      </c>
      <c r="B28" s="111">
        <v>1532.992</v>
      </c>
      <c r="C28" s="111">
        <v>1474.637</v>
      </c>
      <c r="D28" s="111">
        <f t="shared" si="0"/>
        <v>58.35500000000002</v>
      </c>
    </row>
    <row r="29" spans="1:4" ht="12.75">
      <c r="A29" s="5">
        <v>1983</v>
      </c>
      <c r="B29" s="111">
        <v>1469.439</v>
      </c>
      <c r="C29" s="111">
        <v>1500.918</v>
      </c>
      <c r="D29" s="111">
        <f t="shared" si="0"/>
        <v>-31.478999999999814</v>
      </c>
    </row>
    <row r="30" spans="1:4" ht="12.75">
      <c r="A30" s="5">
        <v>1984</v>
      </c>
      <c r="B30" s="111">
        <v>1631.753</v>
      </c>
      <c r="C30" s="111">
        <v>1548.984</v>
      </c>
      <c r="D30" s="111">
        <f t="shared" si="0"/>
        <v>82.769</v>
      </c>
    </row>
    <row r="31" spans="1:4" ht="12.75">
      <c r="A31" s="5">
        <v>1985</v>
      </c>
      <c r="B31" s="111">
        <v>1646.507</v>
      </c>
      <c r="C31" s="111">
        <v>1552.701</v>
      </c>
      <c r="D31" s="111">
        <f t="shared" si="0"/>
        <v>93.80600000000004</v>
      </c>
    </row>
    <row r="32" spans="1:4" ht="12.75">
      <c r="A32" s="5">
        <v>1986</v>
      </c>
      <c r="B32" s="111">
        <v>1664.024</v>
      </c>
      <c r="C32" s="111">
        <v>1601.375</v>
      </c>
      <c r="D32" s="111">
        <f t="shared" si="0"/>
        <v>62.64899999999989</v>
      </c>
    </row>
    <row r="33" spans="1:4" ht="12.75">
      <c r="A33" s="5">
        <v>1987</v>
      </c>
      <c r="B33" s="111">
        <v>1600.953</v>
      </c>
      <c r="C33" s="111">
        <v>1639.717</v>
      </c>
      <c r="D33" s="111">
        <f t="shared" si="0"/>
        <v>-38.764000000000124</v>
      </c>
    </row>
    <row r="34" spans="1:4" ht="12.75">
      <c r="A34" s="5">
        <v>1988</v>
      </c>
      <c r="B34" s="111">
        <v>1550.23</v>
      </c>
      <c r="C34" s="111">
        <v>1620.397</v>
      </c>
      <c r="D34" s="111">
        <f t="shared" si="0"/>
        <v>-70.16699999999992</v>
      </c>
    </row>
    <row r="35" spans="1:4" ht="12.75">
      <c r="A35" s="5">
        <v>1989</v>
      </c>
      <c r="B35" s="111">
        <v>1672.654</v>
      </c>
      <c r="C35" s="111">
        <v>1676.72</v>
      </c>
      <c r="D35" s="111">
        <f t="shared" si="0"/>
        <v>-4.066000000000031</v>
      </c>
    </row>
    <row r="36" spans="1:4" ht="12.75">
      <c r="A36" s="5">
        <v>1990</v>
      </c>
      <c r="B36" s="111">
        <v>1769.018</v>
      </c>
      <c r="C36" s="111">
        <v>1706.971</v>
      </c>
      <c r="D36" s="111">
        <f t="shared" si="0"/>
        <v>62.047000000000025</v>
      </c>
    </row>
    <row r="37" spans="1:4" ht="12.75">
      <c r="A37" s="5">
        <v>1991</v>
      </c>
      <c r="B37" s="111">
        <v>1708.978</v>
      </c>
      <c r="C37" s="111">
        <v>1713.608</v>
      </c>
      <c r="D37" s="111">
        <f t="shared" si="0"/>
        <v>-4.629999999999882</v>
      </c>
    </row>
    <row r="38" spans="1:4" ht="12.75">
      <c r="A38" s="5">
        <v>1992</v>
      </c>
      <c r="B38" s="111">
        <v>1785.574</v>
      </c>
      <c r="C38" s="111">
        <v>1736.067</v>
      </c>
      <c r="D38" s="111">
        <f t="shared" si="0"/>
        <v>49.50700000000006</v>
      </c>
    </row>
    <row r="39" spans="1:4" ht="12.75">
      <c r="A39" s="5">
        <v>1993</v>
      </c>
      <c r="B39" s="111">
        <v>1710.782</v>
      </c>
      <c r="C39" s="111">
        <v>1739.693</v>
      </c>
      <c r="D39" s="111">
        <f t="shared" si="0"/>
        <v>-28.911000000000058</v>
      </c>
    </row>
    <row r="40" spans="1:4" ht="12.75">
      <c r="A40" s="5">
        <v>1994</v>
      </c>
      <c r="B40" s="111">
        <v>1756.62</v>
      </c>
      <c r="C40" s="111">
        <v>1762.287</v>
      </c>
      <c r="D40" s="111">
        <f t="shared" si="0"/>
        <v>-5.667000000000144</v>
      </c>
    </row>
    <row r="41" spans="1:4" ht="12.75">
      <c r="A41" s="5">
        <v>1995</v>
      </c>
      <c r="B41" s="111">
        <v>1707.245</v>
      </c>
      <c r="C41" s="111">
        <v>1740.891</v>
      </c>
      <c r="D41" s="111">
        <f t="shared" si="0"/>
        <v>-33.646000000000186</v>
      </c>
    </row>
    <row r="42" spans="1:4" ht="12.75">
      <c r="A42" s="5">
        <v>1996</v>
      </c>
      <c r="B42" s="111">
        <v>1871.924</v>
      </c>
      <c r="C42" s="111">
        <v>1808.88</v>
      </c>
      <c r="D42" s="111">
        <f t="shared" si="0"/>
        <v>63.04399999999987</v>
      </c>
    </row>
    <row r="43" spans="1:4" ht="12.75">
      <c r="A43" s="5">
        <v>1997</v>
      </c>
      <c r="B43" s="111">
        <v>1879.009</v>
      </c>
      <c r="C43" s="111">
        <v>1820.867</v>
      </c>
      <c r="D43" s="111">
        <f t="shared" si="0"/>
        <v>58.14200000000005</v>
      </c>
    </row>
    <row r="44" spans="1:4" ht="12.75">
      <c r="A44" s="5">
        <v>1998</v>
      </c>
      <c r="B44" s="111">
        <v>1876.808</v>
      </c>
      <c r="C44" s="111">
        <v>1835.314</v>
      </c>
      <c r="D44" s="111">
        <f t="shared" si="0"/>
        <v>41.493999999999915</v>
      </c>
    </row>
    <row r="45" spans="1:4" ht="12.75">
      <c r="A45" s="5">
        <v>1999</v>
      </c>
      <c r="B45" s="111">
        <v>1874.145</v>
      </c>
      <c r="C45" s="111">
        <v>1856.006</v>
      </c>
      <c r="D45" s="111">
        <f t="shared" si="0"/>
        <v>18.138999999999896</v>
      </c>
    </row>
    <row r="46" spans="1:4" ht="12.75">
      <c r="A46" s="5">
        <v>2000</v>
      </c>
      <c r="B46" s="111">
        <v>1846.189</v>
      </c>
      <c r="C46" s="111">
        <v>1860.02</v>
      </c>
      <c r="D46" s="111">
        <f t="shared" si="0"/>
        <v>-13.830999999999904</v>
      </c>
    </row>
    <row r="47" spans="1:4" ht="12.75">
      <c r="A47" s="5">
        <v>2001</v>
      </c>
      <c r="B47" s="111">
        <v>1879.858</v>
      </c>
      <c r="C47" s="111">
        <v>1904.99</v>
      </c>
      <c r="D47" s="111">
        <f t="shared" si="0"/>
        <v>-25.132000000000062</v>
      </c>
    </row>
    <row r="48" spans="1:4" ht="12.75">
      <c r="A48" s="5">
        <v>2002</v>
      </c>
      <c r="B48" s="111">
        <v>1821.65</v>
      </c>
      <c r="C48" s="111">
        <v>1909.446</v>
      </c>
      <c r="D48" s="111">
        <f t="shared" si="0"/>
        <v>-87.79599999999982</v>
      </c>
    </row>
    <row r="49" spans="1:4" ht="12.75">
      <c r="A49" s="5">
        <v>2003</v>
      </c>
      <c r="B49" s="111">
        <v>1864.075</v>
      </c>
      <c r="C49" s="111">
        <v>1936.132</v>
      </c>
      <c r="D49" s="111">
        <f t="shared" si="0"/>
        <v>-72.05700000000002</v>
      </c>
    </row>
    <row r="50" spans="1:4" ht="12.75">
      <c r="A50" s="5">
        <v>2004</v>
      </c>
      <c r="B50" s="111">
        <v>2043.567</v>
      </c>
      <c r="C50" s="111">
        <v>1989.752</v>
      </c>
      <c r="D50" s="111">
        <f t="shared" si="0"/>
        <v>53.815000000000055</v>
      </c>
    </row>
    <row r="51" spans="1:4" ht="12.75">
      <c r="A51" s="5">
        <v>2005</v>
      </c>
      <c r="B51" s="111">
        <v>2017.423</v>
      </c>
      <c r="C51" s="111">
        <v>2021.713</v>
      </c>
      <c r="D51" s="111">
        <f t="shared" si="0"/>
        <v>-4.289999999999964</v>
      </c>
    </row>
    <row r="52" spans="1:4" ht="12.75">
      <c r="A52" s="5">
        <v>2006</v>
      </c>
      <c r="B52" s="111">
        <v>2004.986</v>
      </c>
      <c r="C52" s="111">
        <v>2045.426</v>
      </c>
      <c r="D52" s="111">
        <f t="shared" si="0"/>
        <v>-40.43999999999983</v>
      </c>
    </row>
    <row r="53" spans="1:4" ht="12.75">
      <c r="A53" s="5">
        <v>2007</v>
      </c>
      <c r="B53" s="111">
        <v>2125.097</v>
      </c>
      <c r="C53" s="111">
        <v>2096.774</v>
      </c>
      <c r="D53" s="111">
        <f t="shared" si="0"/>
        <v>28.32300000000032</v>
      </c>
    </row>
    <row r="54" spans="1:4" ht="12.75">
      <c r="A54" s="5">
        <v>2008</v>
      </c>
      <c r="B54" s="111">
        <v>2241.445</v>
      </c>
      <c r="C54" s="111">
        <v>2149.126</v>
      </c>
      <c r="D54" s="111">
        <f t="shared" si="0"/>
        <v>92.31899999999996</v>
      </c>
    </row>
    <row r="55" spans="1:4" ht="12.75">
      <c r="A55" s="5">
        <v>2009</v>
      </c>
      <c r="B55" s="111">
        <v>2241.502</v>
      </c>
      <c r="C55" s="111">
        <v>2189.455</v>
      </c>
      <c r="D55" s="111">
        <f t="shared" si="0"/>
        <v>52.047000000000025</v>
      </c>
    </row>
    <row r="56" spans="1:4" ht="12.75">
      <c r="A56" s="5">
        <v>2010</v>
      </c>
      <c r="B56" s="111">
        <v>2199.412</v>
      </c>
      <c r="C56" s="111">
        <v>2223.505</v>
      </c>
      <c r="D56" s="111">
        <f t="shared" si="0"/>
        <v>-24.093000000000302</v>
      </c>
    </row>
    <row r="57" spans="1:4" ht="12.75">
      <c r="A57" s="2">
        <v>2011</v>
      </c>
      <c r="B57" s="112">
        <v>2294.996</v>
      </c>
      <c r="C57" s="112">
        <v>2279.948</v>
      </c>
      <c r="D57" s="112">
        <f t="shared" si="0"/>
        <v>15.04800000000023</v>
      </c>
    </row>
    <row r="59" spans="1:5" ht="12.75" customHeight="1">
      <c r="A59" s="138" t="s">
        <v>101</v>
      </c>
      <c r="B59" s="139"/>
      <c r="C59" s="139"/>
      <c r="D59" s="139"/>
      <c r="E59" s="139"/>
    </row>
    <row r="60" spans="1:5" ht="12.75">
      <c r="A60" s="139"/>
      <c r="B60" s="139"/>
      <c r="C60" s="139"/>
      <c r="D60" s="139"/>
      <c r="E60" s="139"/>
    </row>
    <row r="61" spans="1:5" ht="12.75">
      <c r="A61" s="139"/>
      <c r="B61" s="139"/>
      <c r="C61" s="139"/>
      <c r="D61" s="139"/>
      <c r="E61" s="139"/>
    </row>
  </sheetData>
  <sheetProtection/>
  <mergeCells count="2">
    <mergeCell ref="B4:D4"/>
    <mergeCell ref="A59:E6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5" t="s">
        <v>16</v>
      </c>
    </row>
    <row r="3" spans="1:4" s="43" customFormat="1" ht="12.75">
      <c r="A3" s="2" t="s">
        <v>0</v>
      </c>
      <c r="B3" s="3" t="s">
        <v>2</v>
      </c>
      <c r="C3" s="140" t="s">
        <v>8</v>
      </c>
      <c r="D3" s="140"/>
    </row>
    <row r="4" spans="2:4" ht="12.75">
      <c r="B4" s="8" t="s">
        <v>3</v>
      </c>
      <c r="C4" s="10" t="s">
        <v>3</v>
      </c>
      <c r="D4" s="8" t="s">
        <v>82</v>
      </c>
    </row>
    <row r="6" spans="1:8" ht="12.75">
      <c r="A6" s="5">
        <v>1960</v>
      </c>
      <c r="B6" s="6">
        <v>815.247</v>
      </c>
      <c r="C6" s="12">
        <v>203.11</v>
      </c>
      <c r="D6" s="6">
        <f>C6/B6*365</f>
        <v>90.93581454454909</v>
      </c>
      <c r="H6" s="12"/>
    </row>
    <row r="7" spans="1:8" ht="12.75">
      <c r="A7" s="5">
        <v>1961</v>
      </c>
      <c r="B7" s="6">
        <v>816.702</v>
      </c>
      <c r="C7" s="12">
        <v>181.979</v>
      </c>
      <c r="D7" s="6">
        <f aca="true" t="shared" si="0" ref="D7:D57">C7/B7*365</f>
        <v>81.32995266327254</v>
      </c>
      <c r="H7" s="12"/>
    </row>
    <row r="8" spans="1:8" ht="12.75">
      <c r="A8" s="5">
        <v>1962</v>
      </c>
      <c r="B8" s="6">
        <v>837.716</v>
      </c>
      <c r="C8" s="12">
        <v>189.795</v>
      </c>
      <c r="D8" s="6">
        <f t="shared" si="0"/>
        <v>82.69529888410868</v>
      </c>
      <c r="H8" s="12"/>
    </row>
    <row r="9" spans="1:8" ht="12.75">
      <c r="A9" s="5">
        <v>1963</v>
      </c>
      <c r="B9" s="6">
        <v>852.073</v>
      </c>
      <c r="C9" s="12">
        <v>192.646</v>
      </c>
      <c r="D9" s="6">
        <f t="shared" si="0"/>
        <v>82.52319930334608</v>
      </c>
      <c r="H9" s="12"/>
    </row>
    <row r="10" spans="1:8" ht="12.75">
      <c r="A10" s="5">
        <v>1964</v>
      </c>
      <c r="B10" s="6">
        <v>895.764</v>
      </c>
      <c r="C10" s="12">
        <v>193.773</v>
      </c>
      <c r="D10" s="6">
        <f t="shared" si="0"/>
        <v>78.95734255897759</v>
      </c>
      <c r="H10" s="12"/>
    </row>
    <row r="11" spans="1:8" ht="12.75">
      <c r="A11" s="5">
        <v>1965</v>
      </c>
      <c r="B11" s="6">
        <v>931.985</v>
      </c>
      <c r="C11" s="12">
        <v>159.141</v>
      </c>
      <c r="D11" s="6">
        <f t="shared" si="0"/>
        <v>62.32553635519885</v>
      </c>
      <c r="H11" s="12"/>
    </row>
    <row r="12" spans="1:8" ht="12.75">
      <c r="A12" s="5">
        <v>1966</v>
      </c>
      <c r="B12" s="6">
        <v>956.524</v>
      </c>
      <c r="C12" s="12">
        <v>189.474</v>
      </c>
      <c r="D12" s="6">
        <f t="shared" si="0"/>
        <v>72.30138501490813</v>
      </c>
      <c r="H12" s="12"/>
    </row>
    <row r="13" spans="1:8" ht="12.75">
      <c r="A13" s="5">
        <v>1967</v>
      </c>
      <c r="B13" s="6">
        <v>987.535</v>
      </c>
      <c r="C13" s="12">
        <v>213.316</v>
      </c>
      <c r="D13" s="6">
        <f t="shared" si="0"/>
        <v>78.8431194843727</v>
      </c>
      <c r="H13" s="12"/>
    </row>
    <row r="14" spans="1:8" ht="12.75">
      <c r="A14" s="5">
        <v>1968</v>
      </c>
      <c r="B14" s="6">
        <v>1019.986</v>
      </c>
      <c r="C14" s="12">
        <v>243.671</v>
      </c>
      <c r="D14" s="6">
        <f t="shared" si="0"/>
        <v>87.19719192224207</v>
      </c>
      <c r="H14" s="12"/>
    </row>
    <row r="15" spans="1:8" ht="12.75">
      <c r="A15" s="5">
        <v>1969</v>
      </c>
      <c r="B15" s="6">
        <v>1068.706</v>
      </c>
      <c r="C15" s="12">
        <v>227.781</v>
      </c>
      <c r="D15" s="6">
        <f t="shared" si="0"/>
        <v>77.79507647566311</v>
      </c>
      <c r="H15" s="12"/>
    </row>
    <row r="16" spans="1:8" ht="12.75">
      <c r="A16" s="5">
        <v>1970</v>
      </c>
      <c r="B16" s="6">
        <v>1107.951</v>
      </c>
      <c r="C16" s="12">
        <v>192.883</v>
      </c>
      <c r="D16" s="6">
        <f t="shared" si="0"/>
        <v>63.54278754204834</v>
      </c>
      <c r="H16" s="12"/>
    </row>
    <row r="17" spans="1:8" ht="12.75">
      <c r="A17" s="5">
        <v>1971</v>
      </c>
      <c r="B17" s="6">
        <v>1149.974</v>
      </c>
      <c r="C17" s="12">
        <v>217.525</v>
      </c>
      <c r="D17" s="6">
        <f t="shared" si="0"/>
        <v>69.04210443018712</v>
      </c>
      <c r="H17" s="12"/>
    </row>
    <row r="18" spans="1:8" ht="12.75">
      <c r="A18" s="5">
        <v>1972</v>
      </c>
      <c r="B18" s="6">
        <v>1173.621</v>
      </c>
      <c r="C18" s="12">
        <v>180.277</v>
      </c>
      <c r="D18" s="6">
        <f t="shared" si="0"/>
        <v>56.06674130745785</v>
      </c>
      <c r="H18" s="12"/>
    </row>
    <row r="19" spans="1:8" ht="12.75">
      <c r="A19" s="5">
        <v>1973</v>
      </c>
      <c r="B19" s="6">
        <v>1229.811</v>
      </c>
      <c r="C19" s="12">
        <v>191.78</v>
      </c>
      <c r="D19" s="6">
        <f t="shared" si="0"/>
        <v>56.91907130445247</v>
      </c>
      <c r="H19" s="12"/>
    </row>
    <row r="20" spans="1:8" ht="12.75">
      <c r="A20" s="5">
        <v>1974</v>
      </c>
      <c r="B20" s="6">
        <v>1190.464</v>
      </c>
      <c r="C20" s="12">
        <v>198.933</v>
      </c>
      <c r="D20" s="6">
        <f t="shared" si="0"/>
        <v>60.9934823732595</v>
      </c>
      <c r="H20" s="12"/>
    </row>
    <row r="21" spans="1:8" ht="12.75">
      <c r="A21" s="5">
        <v>1975</v>
      </c>
      <c r="B21" s="6">
        <v>1211.834</v>
      </c>
      <c r="C21" s="12">
        <v>218.928</v>
      </c>
      <c r="D21" s="6">
        <f t="shared" si="0"/>
        <v>65.94031855848243</v>
      </c>
      <c r="H21" s="12"/>
    </row>
    <row r="22" spans="1:8" ht="12.75">
      <c r="A22" s="5">
        <v>1976</v>
      </c>
      <c r="B22" s="6">
        <v>1272.763</v>
      </c>
      <c r="C22" s="12">
        <v>279.947</v>
      </c>
      <c r="D22" s="6">
        <f t="shared" si="0"/>
        <v>80.28254671136732</v>
      </c>
      <c r="H22" s="12"/>
    </row>
    <row r="23" spans="1:8" ht="12.75">
      <c r="A23" s="5">
        <v>1977</v>
      </c>
      <c r="B23" s="6">
        <v>1319.437</v>
      </c>
      <c r="C23" s="12">
        <v>277.978</v>
      </c>
      <c r="D23" s="6">
        <f t="shared" si="0"/>
        <v>76.89792691882978</v>
      </c>
      <c r="H23" s="12"/>
    </row>
    <row r="24" spans="1:8" ht="12.75">
      <c r="A24" s="5">
        <v>1978</v>
      </c>
      <c r="B24" s="6">
        <v>1380.064</v>
      </c>
      <c r="C24" s="12">
        <v>333.022</v>
      </c>
      <c r="D24" s="6">
        <f t="shared" si="0"/>
        <v>88.07782102858997</v>
      </c>
      <c r="H24" s="12"/>
    </row>
    <row r="25" spans="1:8" ht="12.75">
      <c r="A25" s="5">
        <v>1979</v>
      </c>
      <c r="B25" s="6">
        <v>1415.694</v>
      </c>
      <c r="C25" s="12">
        <v>327.733</v>
      </c>
      <c r="D25" s="6">
        <f t="shared" si="0"/>
        <v>84.49745849032348</v>
      </c>
      <c r="H25" s="12"/>
    </row>
    <row r="26" spans="1:8" ht="12.75">
      <c r="A26" s="5">
        <v>1980</v>
      </c>
      <c r="B26" s="6">
        <v>1439.934</v>
      </c>
      <c r="C26" s="12">
        <v>307.854</v>
      </c>
      <c r="D26" s="6">
        <f t="shared" si="0"/>
        <v>78.03601415064857</v>
      </c>
      <c r="H26" s="12"/>
    </row>
    <row r="27" spans="1:8" ht="12.75">
      <c r="A27" s="5">
        <v>1981</v>
      </c>
      <c r="B27" s="6">
        <v>1457.804</v>
      </c>
      <c r="C27" s="12">
        <v>331.476</v>
      </c>
      <c r="D27" s="6">
        <f t="shared" si="0"/>
        <v>82.99383181826911</v>
      </c>
      <c r="H27" s="12"/>
    </row>
    <row r="28" spans="1:8" ht="12.75">
      <c r="A28" s="5">
        <v>1982</v>
      </c>
      <c r="B28" s="6">
        <v>1474.637</v>
      </c>
      <c r="C28" s="12">
        <v>388.918</v>
      </c>
      <c r="D28" s="6">
        <f t="shared" si="0"/>
        <v>96.26441625973035</v>
      </c>
      <c r="H28" s="12"/>
    </row>
    <row r="29" spans="1:8" ht="12.75">
      <c r="A29" s="5">
        <v>1983</v>
      </c>
      <c r="B29" s="6">
        <v>1500.918</v>
      </c>
      <c r="C29" s="12">
        <v>347.82</v>
      </c>
      <c r="D29" s="6">
        <f t="shared" si="0"/>
        <v>84.58443432619237</v>
      </c>
      <c r="H29" s="12"/>
    </row>
    <row r="30" spans="1:8" ht="12.75">
      <c r="A30" s="5">
        <v>1984</v>
      </c>
      <c r="B30" s="6">
        <v>1548.984</v>
      </c>
      <c r="C30" s="12">
        <v>427.647</v>
      </c>
      <c r="D30" s="6">
        <f t="shared" si="0"/>
        <v>100.77002409321206</v>
      </c>
      <c r="H30" s="12"/>
    </row>
    <row r="31" spans="1:8" ht="12.75">
      <c r="A31" s="5">
        <v>1985</v>
      </c>
      <c r="B31" s="6">
        <v>1552.701</v>
      </c>
      <c r="C31" s="12">
        <v>518.338</v>
      </c>
      <c r="D31" s="6">
        <f t="shared" si="0"/>
        <v>121.84790890197145</v>
      </c>
      <c r="H31" s="12"/>
    </row>
    <row r="32" spans="1:8" ht="12.75">
      <c r="A32" s="5">
        <v>1986</v>
      </c>
      <c r="B32" s="6">
        <v>1601.375</v>
      </c>
      <c r="C32" s="12">
        <v>572.481</v>
      </c>
      <c r="D32" s="6">
        <f t="shared" si="0"/>
        <v>130.48509249863397</v>
      </c>
      <c r="H32" s="12"/>
    </row>
    <row r="33" spans="1:8" ht="12.75">
      <c r="A33" s="5">
        <v>1987</v>
      </c>
      <c r="B33" s="6">
        <v>1639.717</v>
      </c>
      <c r="C33" s="12">
        <v>528.398</v>
      </c>
      <c r="D33" s="6">
        <f t="shared" si="0"/>
        <v>117.62107119704193</v>
      </c>
      <c r="H33" s="12"/>
    </row>
    <row r="34" spans="1:8" ht="12.75">
      <c r="A34" s="5">
        <v>1988</v>
      </c>
      <c r="B34" s="6">
        <v>1620.397</v>
      </c>
      <c r="C34" s="12">
        <v>450.962</v>
      </c>
      <c r="D34" s="6">
        <f t="shared" si="0"/>
        <v>101.58074225020164</v>
      </c>
      <c r="H34" s="12"/>
    </row>
    <row r="35" spans="1:8" ht="12.75">
      <c r="A35" s="5">
        <v>1989</v>
      </c>
      <c r="B35" s="6">
        <v>1676.72</v>
      </c>
      <c r="C35" s="12">
        <v>441.165</v>
      </c>
      <c r="D35" s="6">
        <f t="shared" si="0"/>
        <v>96.03584677226966</v>
      </c>
      <c r="H35" s="12"/>
    </row>
    <row r="36" spans="1:8" ht="12.75">
      <c r="A36" s="5">
        <v>1990</v>
      </c>
      <c r="B36" s="6">
        <v>1706.971</v>
      </c>
      <c r="C36" s="12">
        <v>495.352</v>
      </c>
      <c r="D36" s="6">
        <f t="shared" si="0"/>
        <v>105.92065125886731</v>
      </c>
      <c r="H36" s="12"/>
    </row>
    <row r="37" spans="1:8" ht="12.75">
      <c r="A37" s="5">
        <v>1991</v>
      </c>
      <c r="B37" s="6">
        <v>1713.608</v>
      </c>
      <c r="C37" s="12">
        <v>486.174</v>
      </c>
      <c r="D37" s="6">
        <f t="shared" si="0"/>
        <v>103.55548643563756</v>
      </c>
      <c r="H37" s="12"/>
    </row>
    <row r="38" spans="1:8" ht="12.75">
      <c r="A38" s="5">
        <v>1992</v>
      </c>
      <c r="B38" s="6">
        <v>1736.067</v>
      </c>
      <c r="C38" s="12">
        <v>522.391</v>
      </c>
      <c r="D38" s="6">
        <f t="shared" si="0"/>
        <v>109.83027440761215</v>
      </c>
      <c r="H38" s="12"/>
    </row>
    <row r="39" spans="1:8" ht="12.75">
      <c r="A39" s="64">
        <v>1993</v>
      </c>
      <c r="B39" s="6">
        <v>1739.693</v>
      </c>
      <c r="C39" s="12">
        <v>485.011</v>
      </c>
      <c r="D39" s="6">
        <f t="shared" si="0"/>
        <v>101.75876720777748</v>
      </c>
      <c r="H39" s="12"/>
    </row>
    <row r="40" spans="1:8" ht="12.75">
      <c r="A40" s="5">
        <v>1994</v>
      </c>
      <c r="B40" s="6">
        <v>1762.287</v>
      </c>
      <c r="C40" s="12">
        <v>480.131</v>
      </c>
      <c r="D40" s="6">
        <f t="shared" si="0"/>
        <v>99.44340223811444</v>
      </c>
      <c r="H40" s="12"/>
    </row>
    <row r="41" spans="1:8" ht="12.75">
      <c r="A41" s="5">
        <v>1995</v>
      </c>
      <c r="B41" s="6">
        <v>1740.891</v>
      </c>
      <c r="C41" s="12">
        <v>437.184</v>
      </c>
      <c r="D41" s="6">
        <f t="shared" si="0"/>
        <v>91.66120107462213</v>
      </c>
      <c r="H41" s="12"/>
    </row>
    <row r="42" spans="1:8" ht="12.75">
      <c r="A42" s="5">
        <v>1996</v>
      </c>
      <c r="B42" s="6">
        <v>1808.88</v>
      </c>
      <c r="C42" s="12">
        <v>486.967</v>
      </c>
      <c r="D42" s="6">
        <f t="shared" si="0"/>
        <v>98.26133021538189</v>
      </c>
      <c r="H42" s="12"/>
    </row>
    <row r="43" spans="1:8" ht="12.75">
      <c r="A43" s="5">
        <v>1997</v>
      </c>
      <c r="B43" s="6">
        <v>1820.867</v>
      </c>
      <c r="C43" s="12">
        <v>541.355</v>
      </c>
      <c r="D43" s="6">
        <f t="shared" si="0"/>
        <v>108.51675328291412</v>
      </c>
      <c r="H43" s="12"/>
    </row>
    <row r="44" spans="1:8" ht="12.75">
      <c r="A44" s="5">
        <v>1998</v>
      </c>
      <c r="B44" s="6">
        <v>1835.314</v>
      </c>
      <c r="C44" s="12">
        <v>581.467</v>
      </c>
      <c r="D44" s="6">
        <f t="shared" si="0"/>
        <v>115.63986053612624</v>
      </c>
      <c r="H44" s="12"/>
    </row>
    <row r="45" spans="1:8" ht="12.75">
      <c r="A45" s="5">
        <v>1999</v>
      </c>
      <c r="B45" s="6">
        <v>1856.006</v>
      </c>
      <c r="C45" s="12">
        <v>586.799</v>
      </c>
      <c r="D45" s="6">
        <f t="shared" si="0"/>
        <v>115.3992147654695</v>
      </c>
      <c r="H45" s="12"/>
    </row>
    <row r="46" spans="1:8" ht="12.75">
      <c r="A46" s="5">
        <v>2000</v>
      </c>
      <c r="B46" s="6">
        <v>1860.02</v>
      </c>
      <c r="C46" s="12">
        <v>567.089</v>
      </c>
      <c r="D46" s="6">
        <f t="shared" si="0"/>
        <v>111.28239750110214</v>
      </c>
      <c r="H46" s="12"/>
    </row>
    <row r="47" spans="1:8" ht="12.75">
      <c r="A47" s="5">
        <v>2001</v>
      </c>
      <c r="B47" s="6">
        <v>1904.99</v>
      </c>
      <c r="C47" s="12">
        <v>537.762</v>
      </c>
      <c r="D47" s="6">
        <f t="shared" si="0"/>
        <v>103.03630465251786</v>
      </c>
      <c r="H47" s="12"/>
    </row>
    <row r="48" spans="1:8" ht="12.75">
      <c r="A48" s="5">
        <v>2002</v>
      </c>
      <c r="B48" s="6">
        <v>1909.446</v>
      </c>
      <c r="C48" s="12">
        <v>445.004</v>
      </c>
      <c r="D48" s="6">
        <f t="shared" si="0"/>
        <v>85.0647046316052</v>
      </c>
      <c r="H48" s="12"/>
    </row>
    <row r="49" spans="1:8" ht="12.75">
      <c r="A49" s="5">
        <v>2003</v>
      </c>
      <c r="B49" s="6">
        <v>1936.132</v>
      </c>
      <c r="C49" s="12">
        <v>360.775</v>
      </c>
      <c r="D49" s="6">
        <f t="shared" si="0"/>
        <v>68.0133766705989</v>
      </c>
      <c r="H49" s="12"/>
    </row>
    <row r="50" spans="1:8" ht="12.75">
      <c r="A50" s="5">
        <v>2004</v>
      </c>
      <c r="B50" s="6">
        <v>1989.752</v>
      </c>
      <c r="C50" s="12">
        <v>409.67</v>
      </c>
      <c r="D50" s="6">
        <f t="shared" si="0"/>
        <v>75.14984279447891</v>
      </c>
      <c r="H50" s="12"/>
    </row>
    <row r="51" spans="1:8" ht="12.75">
      <c r="A51" s="5">
        <v>2005</v>
      </c>
      <c r="B51" s="6">
        <v>2021.713</v>
      </c>
      <c r="C51" s="12">
        <v>395.223</v>
      </c>
      <c r="D51" s="6">
        <f t="shared" si="0"/>
        <v>71.35354770929406</v>
      </c>
      <c r="H51" s="12"/>
    </row>
    <row r="52" spans="1:8" ht="12.75">
      <c r="A52" s="5">
        <v>2006</v>
      </c>
      <c r="B52" s="6">
        <v>2045.426</v>
      </c>
      <c r="C52" s="12">
        <v>348.998</v>
      </c>
      <c r="D52" s="6">
        <f t="shared" si="0"/>
        <v>62.27762334105462</v>
      </c>
      <c r="H52" s="12"/>
    </row>
    <row r="53" spans="1:8" ht="12.75">
      <c r="A53" s="5">
        <v>2007</v>
      </c>
      <c r="B53" s="6">
        <v>2096.774</v>
      </c>
      <c r="C53" s="12">
        <v>371.104</v>
      </c>
      <c r="D53" s="6">
        <f t="shared" si="0"/>
        <v>64.60064842467524</v>
      </c>
      <c r="H53" s="12"/>
    </row>
    <row r="54" spans="1:8" ht="12.75">
      <c r="A54" s="5">
        <v>2008</v>
      </c>
      <c r="B54" s="6">
        <v>2149.126</v>
      </c>
      <c r="C54" s="12">
        <v>452.741</v>
      </c>
      <c r="D54" s="6">
        <f t="shared" si="0"/>
        <v>76.89193886258879</v>
      </c>
      <c r="H54" s="12"/>
    </row>
    <row r="55" spans="1:8" ht="12.75">
      <c r="A55" s="5">
        <v>2009</v>
      </c>
      <c r="B55" s="6">
        <v>2189.455</v>
      </c>
      <c r="C55" s="12">
        <v>491.664</v>
      </c>
      <c r="D55" s="6">
        <f t="shared" si="0"/>
        <v>81.96439753271933</v>
      </c>
      <c r="H55" s="12"/>
    </row>
    <row r="56" spans="1:8" ht="12.75">
      <c r="A56" s="5">
        <v>2010</v>
      </c>
      <c r="B56" s="6">
        <v>2223.505</v>
      </c>
      <c r="C56" s="12">
        <v>462.665</v>
      </c>
      <c r="D56" s="6">
        <f t="shared" si="0"/>
        <v>75.94888475627444</v>
      </c>
      <c r="H56" s="12"/>
    </row>
    <row r="57" spans="1:8" ht="12.75">
      <c r="A57" s="2">
        <v>2011</v>
      </c>
      <c r="B57" s="7">
        <v>2279.948</v>
      </c>
      <c r="C57" s="17">
        <v>468.683</v>
      </c>
      <c r="D57" s="7">
        <f t="shared" si="0"/>
        <v>75.03210380236743</v>
      </c>
      <c r="H57" s="12"/>
    </row>
    <row r="59" spans="1:5" ht="43.5" customHeight="1">
      <c r="A59" s="138" t="s">
        <v>102</v>
      </c>
      <c r="B59" s="139"/>
      <c r="C59" s="139"/>
      <c r="D59" s="139"/>
      <c r="E59" s="139"/>
    </row>
    <row r="60" ht="12.75">
      <c r="A60" s="16"/>
    </row>
  </sheetData>
  <sheetProtection/>
  <mergeCells count="2">
    <mergeCell ref="C3:D3"/>
    <mergeCell ref="A59:E59"/>
  </mergeCells>
  <printOptions/>
  <pageMargins left="0.5" right="0.5" top="0.5" bottom="0.5" header="0.5" footer="0.5"/>
  <pageSetup fitToHeight="1" fitToWidth="1" horizontalDpi="600" verticalDpi="600" orientation="portrait" scale="93" r:id="rId1"/>
  <rowBreaks count="1" manualBreakCount="1">
    <brk id="4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16.421875" style="0" customWidth="1"/>
    <col min="4" max="4" width="24.28125" style="8" customWidth="1"/>
  </cols>
  <sheetData>
    <row r="1" ht="12.75">
      <c r="A1" s="1" t="s">
        <v>12</v>
      </c>
    </row>
    <row r="3" spans="1:4" ht="27.75" customHeight="1">
      <c r="A3" s="2" t="s">
        <v>0</v>
      </c>
      <c r="B3" s="4" t="s">
        <v>6</v>
      </c>
      <c r="C3" s="3" t="s">
        <v>4</v>
      </c>
      <c r="D3" s="4" t="s">
        <v>7</v>
      </c>
    </row>
    <row r="4" spans="1:4" ht="12.75">
      <c r="A4" s="5"/>
      <c r="B4" s="44" t="s">
        <v>17</v>
      </c>
      <c r="C4" s="11" t="s">
        <v>80</v>
      </c>
      <c r="D4" s="8" t="s">
        <v>83</v>
      </c>
    </row>
    <row r="6" spans="1:4" ht="12.75">
      <c r="A6" s="26">
        <v>1950</v>
      </c>
      <c r="B6" s="29">
        <v>587</v>
      </c>
      <c r="C6" s="6">
        <v>2532.229237</v>
      </c>
      <c r="D6" s="14">
        <f aca="true" t="shared" si="0" ref="D6:D37">(B6/C6)</f>
        <v>0.23181155616678475</v>
      </c>
    </row>
    <row r="7" spans="1:4" ht="12.75">
      <c r="A7" s="26">
        <f aca="true" t="shared" si="1" ref="A7:A63">A6+1</f>
        <v>1951</v>
      </c>
      <c r="B7" s="29">
        <v>593</v>
      </c>
      <c r="C7" s="6">
        <v>2580.959811</v>
      </c>
      <c r="D7" s="14">
        <f t="shared" si="0"/>
        <v>0.22975948616969766</v>
      </c>
    </row>
    <row r="8" spans="1:4" ht="12.75">
      <c r="A8" s="26">
        <f t="shared" si="1"/>
        <v>1952</v>
      </c>
      <c r="B8" s="29">
        <v>604</v>
      </c>
      <c r="C8" s="6">
        <v>2628.4481690000002</v>
      </c>
      <c r="D8" s="14">
        <f t="shared" si="0"/>
        <v>0.22979338421947781</v>
      </c>
    </row>
    <row r="9" spans="1:4" ht="12.75">
      <c r="A9" s="26">
        <f t="shared" si="1"/>
        <v>1953</v>
      </c>
      <c r="B9" s="29">
        <v>623</v>
      </c>
      <c r="C9" s="6">
        <v>2675.7661940000003</v>
      </c>
      <c r="D9" s="14">
        <f t="shared" si="0"/>
        <v>0.2328305071635119</v>
      </c>
    </row>
    <row r="10" spans="1:4" ht="12.75">
      <c r="A10" s="26">
        <f t="shared" si="1"/>
        <v>1954</v>
      </c>
      <c r="B10" s="34">
        <v>631</v>
      </c>
      <c r="C10" s="6">
        <v>2723.726367</v>
      </c>
      <c r="D10" s="14">
        <f t="shared" si="0"/>
        <v>0.23166791188903593</v>
      </c>
    </row>
    <row r="11" spans="1:4" ht="12.75">
      <c r="A11" s="26">
        <f t="shared" si="1"/>
        <v>1955</v>
      </c>
      <c r="B11" s="34">
        <v>639</v>
      </c>
      <c r="C11" s="6">
        <v>2772.8816770000003</v>
      </c>
      <c r="D11" s="14">
        <f t="shared" si="0"/>
        <v>0.23044618358592872</v>
      </c>
    </row>
    <row r="12" spans="1:4" ht="12.75">
      <c r="A12" s="26">
        <f t="shared" si="1"/>
        <v>1956</v>
      </c>
      <c r="B12" s="34">
        <v>640</v>
      </c>
      <c r="C12" s="6">
        <v>2823.513099</v>
      </c>
      <c r="D12" s="14">
        <f t="shared" si="0"/>
        <v>0.2266679762267326</v>
      </c>
    </row>
    <row r="13" spans="1:4" ht="12.75">
      <c r="A13" s="26">
        <f t="shared" si="1"/>
        <v>1957</v>
      </c>
      <c r="B13" s="34">
        <v>645</v>
      </c>
      <c r="C13" s="6">
        <v>2875.642147</v>
      </c>
      <c r="D13" s="14">
        <f t="shared" si="0"/>
        <v>0.22429772796065503</v>
      </c>
    </row>
    <row r="14" spans="1:4" ht="12.75">
      <c r="A14" s="26">
        <f t="shared" si="1"/>
        <v>1958</v>
      </c>
      <c r="B14" s="34">
        <v>644</v>
      </c>
      <c r="C14" s="6">
        <v>2929.0687599999997</v>
      </c>
      <c r="D14" s="14">
        <f t="shared" si="0"/>
        <v>0.2198651014256149</v>
      </c>
    </row>
    <row r="15" spans="1:4" ht="12.75">
      <c r="A15" s="26">
        <f t="shared" si="1"/>
        <v>1959</v>
      </c>
      <c r="B15" s="34">
        <v>642</v>
      </c>
      <c r="C15" s="6">
        <v>2983.434676</v>
      </c>
      <c r="D15" s="14">
        <f t="shared" si="0"/>
        <v>0.215188220866546</v>
      </c>
    </row>
    <row r="16" spans="1:4" ht="12.75">
      <c r="A16" s="26">
        <f t="shared" si="1"/>
        <v>1960</v>
      </c>
      <c r="B16" s="36">
        <v>638.508</v>
      </c>
      <c r="C16" s="6">
        <v>3038.412766</v>
      </c>
      <c r="D16" s="14">
        <f t="shared" si="0"/>
        <v>0.21014524660537845</v>
      </c>
    </row>
    <row r="17" spans="1:4" ht="12.75">
      <c r="A17" s="26">
        <f t="shared" si="1"/>
        <v>1961</v>
      </c>
      <c r="B17" s="36">
        <v>634.746</v>
      </c>
      <c r="C17" s="6">
        <v>3093.909471</v>
      </c>
      <c r="D17" s="14">
        <f t="shared" si="0"/>
        <v>0.20515984903554407</v>
      </c>
    </row>
    <row r="18" spans="1:4" ht="12.75">
      <c r="A18" s="26">
        <f t="shared" si="1"/>
        <v>1962</v>
      </c>
      <c r="B18" s="36">
        <v>641.052</v>
      </c>
      <c r="C18" s="6">
        <v>3150.24163</v>
      </c>
      <c r="D18" s="14">
        <f t="shared" si="0"/>
        <v>0.20349296190336993</v>
      </c>
    </row>
    <row r="19" spans="1:4" ht="12.75">
      <c r="A19" s="26">
        <f t="shared" si="1"/>
        <v>1963</v>
      </c>
      <c r="B19" s="36">
        <v>648.313</v>
      </c>
      <c r="C19" s="6">
        <v>3208.2123659999997</v>
      </c>
      <c r="D19" s="14">
        <f t="shared" si="0"/>
        <v>0.20207920363087337</v>
      </c>
    </row>
    <row r="20" spans="1:4" ht="12.75">
      <c r="A20" s="26">
        <f t="shared" si="1"/>
        <v>1964</v>
      </c>
      <c r="B20" s="36">
        <v>656.677</v>
      </c>
      <c r="C20" s="6">
        <v>3268.896174</v>
      </c>
      <c r="D20" s="14">
        <f t="shared" si="0"/>
        <v>0.20088646596458098</v>
      </c>
    </row>
    <row r="21" spans="1:4" ht="12.75">
      <c r="A21" s="26">
        <f t="shared" si="1"/>
        <v>1965</v>
      </c>
      <c r="B21" s="36">
        <v>652.624</v>
      </c>
      <c r="C21" s="6">
        <v>3333.0070490000003</v>
      </c>
      <c r="D21" s="14">
        <f t="shared" si="0"/>
        <v>0.1958063665649331</v>
      </c>
    </row>
    <row r="22" spans="1:4" ht="12.75">
      <c r="A22" s="26">
        <f t="shared" si="1"/>
        <v>1966</v>
      </c>
      <c r="B22" s="36">
        <v>654.789</v>
      </c>
      <c r="C22" s="6">
        <v>3400.823017</v>
      </c>
      <c r="D22" s="14">
        <f t="shared" si="0"/>
        <v>0.19253839342031245</v>
      </c>
    </row>
    <row r="23" spans="1:4" ht="12.75">
      <c r="A23" s="26">
        <f t="shared" si="1"/>
        <v>1967</v>
      </c>
      <c r="B23" s="36">
        <v>665.183</v>
      </c>
      <c r="C23" s="6">
        <v>3471.955133</v>
      </c>
      <c r="D23" s="14">
        <f t="shared" si="0"/>
        <v>0.1915874412309118</v>
      </c>
    </row>
    <row r="24" spans="1:4" ht="12.75">
      <c r="A24" s="26">
        <f t="shared" si="1"/>
        <v>1968</v>
      </c>
      <c r="B24" s="36">
        <v>670.177</v>
      </c>
      <c r="C24" s="6">
        <v>3545.612656</v>
      </c>
      <c r="D24" s="14">
        <f t="shared" si="0"/>
        <v>0.1890158528360127</v>
      </c>
    </row>
    <row r="25" spans="1:4" ht="12.75">
      <c r="A25" s="26">
        <f t="shared" si="1"/>
        <v>1969</v>
      </c>
      <c r="B25" s="36">
        <v>671.779</v>
      </c>
      <c r="C25" s="6">
        <v>3620.6520649999998</v>
      </c>
      <c r="D25" s="14">
        <f t="shared" si="0"/>
        <v>0.18554088819909847</v>
      </c>
    </row>
    <row r="26" spans="1:4" ht="12.75">
      <c r="A26" s="26">
        <f t="shared" si="1"/>
        <v>1970</v>
      </c>
      <c r="B26" s="36">
        <v>662.85</v>
      </c>
      <c r="C26" s="6">
        <v>3696.186306</v>
      </c>
      <c r="D26" s="14">
        <f t="shared" si="0"/>
        <v>0.17933349272032068</v>
      </c>
    </row>
    <row r="27" spans="1:4" ht="12.75">
      <c r="A27" s="26">
        <f t="shared" si="1"/>
        <v>1971</v>
      </c>
      <c r="B27" s="36">
        <v>671.975</v>
      </c>
      <c r="C27" s="6">
        <v>3772.048386</v>
      </c>
      <c r="D27" s="14">
        <f t="shared" si="0"/>
        <v>0.17814591204451216</v>
      </c>
    </row>
    <row r="28" spans="1:4" ht="12.75">
      <c r="A28" s="26">
        <f t="shared" si="1"/>
        <v>1972</v>
      </c>
      <c r="B28" s="36">
        <v>660.899</v>
      </c>
      <c r="C28" s="6">
        <v>3848.319463</v>
      </c>
      <c r="D28" s="14">
        <f t="shared" si="0"/>
        <v>0.1717370416760538</v>
      </c>
    </row>
    <row r="29" spans="1:4" ht="12.75">
      <c r="A29" s="26">
        <f t="shared" si="1"/>
        <v>1973</v>
      </c>
      <c r="B29" s="36">
        <v>688.153</v>
      </c>
      <c r="C29" s="6">
        <v>3924.667649</v>
      </c>
      <c r="D29" s="14">
        <f t="shared" si="0"/>
        <v>0.17534045212091792</v>
      </c>
    </row>
    <row r="30" spans="1:4" ht="12.75">
      <c r="A30" s="26">
        <f t="shared" si="1"/>
        <v>1974</v>
      </c>
      <c r="B30" s="36">
        <v>690.497</v>
      </c>
      <c r="C30" s="6">
        <v>4000.76413</v>
      </c>
      <c r="D30" s="14">
        <f t="shared" si="0"/>
        <v>0.17259127945640723</v>
      </c>
    </row>
    <row r="31" spans="1:4" ht="12.75">
      <c r="A31" s="26">
        <f t="shared" si="1"/>
        <v>1975</v>
      </c>
      <c r="B31" s="36">
        <v>707.405</v>
      </c>
      <c r="C31" s="6">
        <v>4076.419207</v>
      </c>
      <c r="D31" s="14">
        <f t="shared" si="0"/>
        <v>0.1735358813895413</v>
      </c>
    </row>
    <row r="32" spans="1:4" ht="12.75">
      <c r="A32" s="26">
        <f t="shared" si="1"/>
        <v>1976</v>
      </c>
      <c r="B32" s="36">
        <v>716.095</v>
      </c>
      <c r="C32" s="6">
        <v>4151.40953</v>
      </c>
      <c r="D32" s="14">
        <f t="shared" si="0"/>
        <v>0.17249442504411266</v>
      </c>
    </row>
    <row r="33" spans="1:4" ht="12.75">
      <c r="A33" s="26">
        <f t="shared" si="1"/>
        <v>1977</v>
      </c>
      <c r="B33" s="36">
        <v>713.569</v>
      </c>
      <c r="C33" s="6">
        <v>4225.86384</v>
      </c>
      <c r="D33" s="14">
        <f t="shared" si="0"/>
        <v>0.16885754653183524</v>
      </c>
    </row>
    <row r="34" spans="1:4" ht="12.75">
      <c r="A34" s="26">
        <f t="shared" si="1"/>
        <v>1978</v>
      </c>
      <c r="B34" s="36">
        <v>712.906</v>
      </c>
      <c r="C34" s="6">
        <v>4300.401689</v>
      </c>
      <c r="D34" s="14">
        <f t="shared" si="0"/>
        <v>0.1657766068280418</v>
      </c>
    </row>
    <row r="35" spans="1:4" ht="12.75">
      <c r="A35" s="26">
        <f t="shared" si="1"/>
        <v>1979</v>
      </c>
      <c r="B35" s="36">
        <v>710.277</v>
      </c>
      <c r="C35" s="6">
        <v>4375.899125</v>
      </c>
      <c r="D35" s="14">
        <f t="shared" si="0"/>
        <v>0.16231567038236971</v>
      </c>
    </row>
    <row r="36" spans="1:4" ht="12.75">
      <c r="A36" s="26">
        <f t="shared" si="1"/>
        <v>1980</v>
      </c>
      <c r="B36" s="36">
        <v>721.97</v>
      </c>
      <c r="C36" s="6">
        <v>4453.007478</v>
      </c>
      <c r="D36" s="14">
        <f t="shared" si="0"/>
        <v>0.1621308752717976</v>
      </c>
    </row>
    <row r="37" spans="1:4" ht="12.75">
      <c r="A37" s="26">
        <f t="shared" si="1"/>
        <v>1981</v>
      </c>
      <c r="B37" s="36">
        <v>732.154</v>
      </c>
      <c r="C37" s="6">
        <v>4531.799255</v>
      </c>
      <c r="D37" s="14">
        <f t="shared" si="0"/>
        <v>0.1615592304077026</v>
      </c>
    </row>
    <row r="38" spans="1:4" ht="12.75">
      <c r="A38" s="26">
        <f t="shared" si="1"/>
        <v>1982</v>
      </c>
      <c r="B38" s="36">
        <v>717.43</v>
      </c>
      <c r="C38" s="6">
        <v>4612.11982</v>
      </c>
      <c r="D38" s="14">
        <f aca="true" t="shared" si="2" ref="D38:D67">(B38/C38)</f>
        <v>0.1555532006972013</v>
      </c>
    </row>
    <row r="39" spans="1:4" ht="12.75">
      <c r="A39" s="26">
        <f t="shared" si="1"/>
        <v>1983</v>
      </c>
      <c r="B39" s="36">
        <v>708.437</v>
      </c>
      <c r="C39" s="6">
        <v>4694.097271</v>
      </c>
      <c r="D39" s="14">
        <f t="shared" si="2"/>
        <v>0.15092081801898394</v>
      </c>
    </row>
    <row r="40" spans="1:4" ht="12.75">
      <c r="A40" s="26">
        <f t="shared" si="1"/>
        <v>1984</v>
      </c>
      <c r="B40" s="36">
        <v>711.047</v>
      </c>
      <c r="C40" s="6">
        <v>4777.827832000001</v>
      </c>
      <c r="D40" s="14">
        <f t="shared" si="2"/>
        <v>0.14882223156675686</v>
      </c>
    </row>
    <row r="41" spans="1:4" ht="12.75">
      <c r="A41" s="26">
        <f t="shared" si="1"/>
        <v>1985</v>
      </c>
      <c r="B41" s="36">
        <v>715.635</v>
      </c>
      <c r="C41" s="6">
        <v>4863.289935</v>
      </c>
      <c r="D41" s="14">
        <f t="shared" si="2"/>
        <v>0.14715038781663756</v>
      </c>
    </row>
    <row r="42" spans="1:4" ht="12.75">
      <c r="A42" s="26">
        <f t="shared" si="1"/>
        <v>1986</v>
      </c>
      <c r="B42" s="36">
        <v>710.418</v>
      </c>
      <c r="C42" s="6">
        <v>4950.590704</v>
      </c>
      <c r="D42" s="14">
        <f t="shared" si="2"/>
        <v>0.1435016632310147</v>
      </c>
    </row>
    <row r="43" spans="1:4" ht="12.75">
      <c r="A43" s="26">
        <f t="shared" si="1"/>
        <v>1987</v>
      </c>
      <c r="B43" s="36">
        <v>686.228</v>
      </c>
      <c r="C43" s="6">
        <v>5039.478411</v>
      </c>
      <c r="D43" s="14">
        <f t="shared" si="2"/>
        <v>0.13617044146912607</v>
      </c>
    </row>
    <row r="44" spans="1:4" ht="12.75">
      <c r="A44" s="26">
        <f t="shared" si="1"/>
        <v>1988</v>
      </c>
      <c r="B44" s="36">
        <v>689.025</v>
      </c>
      <c r="C44" s="6">
        <v>5129.112572999999</v>
      </c>
      <c r="D44" s="14">
        <f t="shared" si="2"/>
        <v>0.13433610399332524</v>
      </c>
    </row>
    <row r="45" spans="1:4" ht="12.75">
      <c r="A45" s="26">
        <f t="shared" si="1"/>
        <v>1989</v>
      </c>
      <c r="B45" s="36">
        <v>696.663</v>
      </c>
      <c r="C45" s="6">
        <v>5218.374508000001</v>
      </c>
      <c r="D45" s="14">
        <f t="shared" si="2"/>
        <v>0.13350191691531235</v>
      </c>
    </row>
    <row r="46" spans="1:4" ht="12.75">
      <c r="A46" s="26">
        <f t="shared" si="1"/>
        <v>1990</v>
      </c>
      <c r="B46" s="36">
        <v>695.927</v>
      </c>
      <c r="C46" s="6">
        <v>5306.4251540000005</v>
      </c>
      <c r="D46" s="14">
        <f t="shared" si="2"/>
        <v>0.13114799131302324</v>
      </c>
    </row>
    <row r="47" spans="1:4" ht="12.75">
      <c r="A47" s="26">
        <f t="shared" si="1"/>
        <v>1991</v>
      </c>
      <c r="B47" s="36">
        <v>693.83</v>
      </c>
      <c r="C47" s="6">
        <v>5392.938741</v>
      </c>
      <c r="D47" s="14">
        <f t="shared" si="2"/>
        <v>0.12865527188824413</v>
      </c>
    </row>
    <row r="48" spans="1:4" ht="12.75">
      <c r="A48" s="26">
        <f t="shared" si="1"/>
        <v>1992</v>
      </c>
      <c r="B48" s="36">
        <v>695.29</v>
      </c>
      <c r="C48" s="6">
        <v>5478.009489</v>
      </c>
      <c r="D48" s="14">
        <f t="shared" si="2"/>
        <v>0.1269238400181968</v>
      </c>
    </row>
    <row r="49" spans="1:4" ht="12.75">
      <c r="A49" s="26">
        <f t="shared" si="1"/>
        <v>1993</v>
      </c>
      <c r="B49" s="36">
        <v>684.542</v>
      </c>
      <c r="C49" s="6">
        <v>5561.743942</v>
      </c>
      <c r="D49" s="14">
        <f t="shared" si="2"/>
        <v>0.12308045949951431</v>
      </c>
    </row>
    <row r="50" spans="1:4" ht="12.75">
      <c r="A50" s="26">
        <f t="shared" si="1"/>
        <v>1994</v>
      </c>
      <c r="B50" s="36">
        <v>684.93</v>
      </c>
      <c r="C50" s="6">
        <v>5644.416076</v>
      </c>
      <c r="D50" s="14">
        <f t="shared" si="2"/>
        <v>0.12134647601765493</v>
      </c>
    </row>
    <row r="51" spans="1:4" ht="12.75">
      <c r="A51" s="26">
        <f t="shared" si="1"/>
        <v>1995</v>
      </c>
      <c r="B51" s="36">
        <v>681.803</v>
      </c>
      <c r="C51" s="6">
        <v>5726.239315000001</v>
      </c>
      <c r="D51" s="14">
        <f t="shared" si="2"/>
        <v>0.11906645225497355</v>
      </c>
    </row>
    <row r="52" spans="1:4" ht="12.75">
      <c r="A52" s="26">
        <f t="shared" si="1"/>
        <v>1996</v>
      </c>
      <c r="B52" s="36">
        <v>702.945</v>
      </c>
      <c r="C52" s="6">
        <v>5807.2118310000005</v>
      </c>
      <c r="D52" s="14">
        <f t="shared" si="2"/>
        <v>0.12104690175886922</v>
      </c>
    </row>
    <row r="53" spans="1:4" ht="12.75">
      <c r="A53" s="26">
        <f t="shared" si="1"/>
        <v>1997</v>
      </c>
      <c r="B53" s="36">
        <v>691.183</v>
      </c>
      <c r="C53" s="6">
        <v>5887.259665</v>
      </c>
      <c r="D53" s="14">
        <f t="shared" si="2"/>
        <v>0.11740317895422743</v>
      </c>
    </row>
    <row r="54" spans="1:4" ht="12.75">
      <c r="A54" s="26">
        <f t="shared" si="1"/>
        <v>1998</v>
      </c>
      <c r="B54" s="36">
        <v>687.062</v>
      </c>
      <c r="C54" s="6">
        <v>5966.464736</v>
      </c>
      <c r="D54" s="14">
        <f t="shared" si="2"/>
        <v>0.1151539530359507</v>
      </c>
    </row>
    <row r="55" spans="1:4" ht="12.75">
      <c r="A55" s="26">
        <f t="shared" si="1"/>
        <v>1999</v>
      </c>
      <c r="B55" s="36">
        <v>670.574</v>
      </c>
      <c r="C55" s="6">
        <v>6044.931358</v>
      </c>
      <c r="D55" s="14">
        <f t="shared" si="2"/>
        <v>0.11093161531314116</v>
      </c>
    </row>
    <row r="56" spans="1:4" ht="12.75">
      <c r="A56" s="26">
        <f t="shared" si="1"/>
        <v>2000</v>
      </c>
      <c r="B56" s="36">
        <v>666.71</v>
      </c>
      <c r="C56" s="6">
        <v>6122.770219999999</v>
      </c>
      <c r="D56" s="14">
        <f t="shared" si="2"/>
        <v>0.1088902532749302</v>
      </c>
    </row>
    <row r="57" spans="1:4" ht="12.75">
      <c r="A57" s="26">
        <f t="shared" si="1"/>
        <v>2001</v>
      </c>
      <c r="B57" s="36">
        <v>667.688</v>
      </c>
      <c r="C57" s="6">
        <v>6200.0027580000005</v>
      </c>
      <c r="D57" s="14">
        <f t="shared" si="2"/>
        <v>0.10769156499784897</v>
      </c>
    </row>
    <row r="58" spans="1:4" ht="12.75">
      <c r="A58" s="26">
        <f t="shared" si="1"/>
        <v>2002</v>
      </c>
      <c r="B58" s="36">
        <v>653.501</v>
      </c>
      <c r="C58" s="6">
        <v>6276.721836</v>
      </c>
      <c r="D58" s="14">
        <f t="shared" si="2"/>
        <v>0.10411501689494337</v>
      </c>
    </row>
    <row r="59" spans="1:4" ht="12.75">
      <c r="A59" s="26">
        <f t="shared" si="1"/>
        <v>2003</v>
      </c>
      <c r="B59" s="36">
        <v>665.314</v>
      </c>
      <c r="C59" s="6">
        <v>6353.1955880000005</v>
      </c>
      <c r="D59" s="14">
        <f t="shared" si="2"/>
        <v>0.10472115816120219</v>
      </c>
    </row>
    <row r="60" spans="1:4" ht="12.75">
      <c r="A60" s="26">
        <f t="shared" si="1"/>
        <v>2004</v>
      </c>
      <c r="B60" s="36">
        <v>669.58</v>
      </c>
      <c r="C60" s="6">
        <v>6429.757631</v>
      </c>
      <c r="D60" s="14">
        <f t="shared" si="2"/>
        <v>0.10413767336605849</v>
      </c>
    </row>
    <row r="61" spans="1:4" ht="12.75">
      <c r="A61" s="26">
        <f t="shared" si="1"/>
        <v>2005</v>
      </c>
      <c r="B61" s="36">
        <v>674.483</v>
      </c>
      <c r="C61" s="41">
        <v>6506.649175</v>
      </c>
      <c r="D61" s="14">
        <f t="shared" si="2"/>
        <v>0.1036605757986022</v>
      </c>
    </row>
    <row r="62" spans="1:4" ht="12.75">
      <c r="A62" s="26">
        <f t="shared" si="1"/>
        <v>2006</v>
      </c>
      <c r="B62" s="36">
        <v>672.964</v>
      </c>
      <c r="C62" s="41">
        <v>6583.958568</v>
      </c>
      <c r="D62" s="14">
        <f t="shared" si="2"/>
        <v>0.10221267236868797</v>
      </c>
    </row>
    <row r="63" spans="1:4" ht="12.75">
      <c r="A63" s="26">
        <f t="shared" si="1"/>
        <v>2007</v>
      </c>
      <c r="B63" s="36">
        <v>692.048</v>
      </c>
      <c r="C63" s="41">
        <v>6661.63746</v>
      </c>
      <c r="D63" s="14">
        <f t="shared" si="2"/>
        <v>0.10388556929965384</v>
      </c>
    </row>
    <row r="64" spans="1:4" ht="12.75">
      <c r="A64" s="26">
        <v>2008</v>
      </c>
      <c r="B64" s="36">
        <v>696.555</v>
      </c>
      <c r="C64" s="41">
        <v>6739.610289</v>
      </c>
      <c r="D64" s="14">
        <f t="shared" si="2"/>
        <v>0.10335241507018239</v>
      </c>
    </row>
    <row r="65" spans="1:4" ht="12.75">
      <c r="A65" s="26">
        <v>2009</v>
      </c>
      <c r="B65" s="36">
        <v>694.143</v>
      </c>
      <c r="C65" s="41">
        <v>6817.737123</v>
      </c>
      <c r="D65" s="14">
        <f t="shared" si="2"/>
        <v>0.10181428052693196</v>
      </c>
    </row>
    <row r="66" spans="1:4" ht="12.75">
      <c r="A66" s="26">
        <v>2010</v>
      </c>
      <c r="B66" s="36">
        <v>689.964</v>
      </c>
      <c r="C66" s="41">
        <v>6895.889018</v>
      </c>
      <c r="D66" s="14">
        <f t="shared" si="2"/>
        <v>0.10005439446589424</v>
      </c>
    </row>
    <row r="67" spans="1:4" ht="12.75">
      <c r="A67" s="24">
        <v>2011</v>
      </c>
      <c r="B67" s="32">
        <v>697.345</v>
      </c>
      <c r="C67" s="7">
        <v>6974.036375</v>
      </c>
      <c r="D67" s="45">
        <f t="shared" si="2"/>
        <v>0.09999159202836823</v>
      </c>
    </row>
    <row r="69" spans="1:5" ht="66.75" customHeight="1">
      <c r="A69" s="141" t="s">
        <v>107</v>
      </c>
      <c r="B69" s="142"/>
      <c r="C69" s="142"/>
      <c r="D69" s="143"/>
      <c r="E69" s="142"/>
    </row>
  </sheetData>
  <sheetProtection/>
  <mergeCells count="1">
    <mergeCell ref="A69:E69"/>
  </mergeCells>
  <printOptions/>
  <pageMargins left="0.5" right="0.5" top="0.5" bottom="0.5" header="0.5" footer="0.5"/>
  <pageSetup fitToHeight="1" fitToWidth="1" horizontalDpi="600" verticalDpi="600" orientation="portrait" scale="78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2" max="2" width="14.421875" style="47" customWidth="1"/>
    <col min="3" max="3" width="16.7109375" style="47" customWidth="1"/>
    <col min="4" max="5" width="17.140625" style="47" customWidth="1"/>
    <col min="6" max="6" width="18.140625" style="47" customWidth="1"/>
    <col min="7" max="7" width="7.57421875" style="47" customWidth="1"/>
    <col min="8" max="16384" width="9.140625" style="47" customWidth="1"/>
  </cols>
  <sheetData>
    <row r="1" ht="12.75">
      <c r="A1" s="46" t="s">
        <v>98</v>
      </c>
    </row>
    <row r="3" spans="1:6" ht="30.75" customHeight="1">
      <c r="A3" s="54" t="s">
        <v>0</v>
      </c>
      <c r="B3" s="55" t="s">
        <v>1</v>
      </c>
      <c r="C3" s="55" t="s">
        <v>2</v>
      </c>
      <c r="D3" s="108" t="s">
        <v>19</v>
      </c>
      <c r="E3" s="108" t="s">
        <v>9</v>
      </c>
      <c r="F3" s="108" t="s">
        <v>90</v>
      </c>
    </row>
    <row r="4" spans="1:6" ht="12.75">
      <c r="A4" s="57"/>
      <c r="B4" s="144" t="s">
        <v>3</v>
      </c>
      <c r="C4" s="144"/>
      <c r="D4" s="144"/>
      <c r="E4" s="144"/>
      <c r="F4" s="106" t="s">
        <v>18</v>
      </c>
    </row>
    <row r="6" spans="1:6" ht="12.75">
      <c r="A6" s="57">
        <v>1960</v>
      </c>
      <c r="B6" s="58">
        <v>823.551</v>
      </c>
      <c r="C6" s="58">
        <v>815.247</v>
      </c>
      <c r="D6" s="58">
        <v>71.289</v>
      </c>
      <c r="E6" s="58">
        <v>75.816</v>
      </c>
      <c r="F6" s="59">
        <f>(D6/C6)*100</f>
        <v>8.744466400980317</v>
      </c>
    </row>
    <row r="7" spans="1:6" ht="12.75">
      <c r="A7" s="57">
        <v>1961</v>
      </c>
      <c r="B7" s="58">
        <v>799.508</v>
      </c>
      <c r="C7" s="58">
        <v>816.702</v>
      </c>
      <c r="D7" s="58">
        <v>82.999</v>
      </c>
      <c r="E7" s="58">
        <v>87.155</v>
      </c>
      <c r="F7" s="59">
        <f>(D7/C7)*100</f>
        <v>10.162703164679405</v>
      </c>
    </row>
    <row r="8" spans="1:6" ht="12.75">
      <c r="A8" s="57">
        <v>1962</v>
      </c>
      <c r="B8" s="58">
        <v>850.445</v>
      </c>
      <c r="C8" s="58">
        <v>837.716</v>
      </c>
      <c r="D8" s="58">
        <v>81.225</v>
      </c>
      <c r="E8" s="58">
        <v>86.138</v>
      </c>
      <c r="F8" s="59">
        <f aca="true" t="shared" si="0" ref="F8:F57">(D8/C8)*100</f>
        <v>9.696006761241279</v>
      </c>
    </row>
    <row r="9" spans="1:6" ht="12.75">
      <c r="A9" s="57">
        <v>1963</v>
      </c>
      <c r="B9" s="58">
        <v>857.738</v>
      </c>
      <c r="C9" s="58">
        <v>852.073</v>
      </c>
      <c r="D9" s="58">
        <v>99.593</v>
      </c>
      <c r="E9" s="58">
        <v>102.407</v>
      </c>
      <c r="F9" s="59">
        <f t="shared" si="0"/>
        <v>11.688317784978517</v>
      </c>
    </row>
    <row r="10" spans="1:6" ht="12.75">
      <c r="A10" s="57">
        <v>1964</v>
      </c>
      <c r="B10" s="58">
        <v>906.184</v>
      </c>
      <c r="C10" s="58">
        <v>895.764</v>
      </c>
      <c r="D10" s="58">
        <v>91.313</v>
      </c>
      <c r="E10" s="58">
        <v>100.606</v>
      </c>
      <c r="F10" s="59">
        <f t="shared" si="0"/>
        <v>10.19386802773945</v>
      </c>
    </row>
    <row r="11" spans="1:6" ht="12.75">
      <c r="A11" s="57">
        <v>1965</v>
      </c>
      <c r="B11" s="58">
        <v>904.607</v>
      </c>
      <c r="C11" s="58">
        <v>931.985</v>
      </c>
      <c r="D11" s="58">
        <v>109.001</v>
      </c>
      <c r="E11" s="58">
        <v>116.255</v>
      </c>
      <c r="F11" s="59">
        <f t="shared" si="0"/>
        <v>11.695574499589586</v>
      </c>
    </row>
    <row r="12" spans="1:6" ht="12.75">
      <c r="A12" s="57">
        <v>1966</v>
      </c>
      <c r="B12" s="58">
        <v>988.464</v>
      </c>
      <c r="C12" s="58">
        <v>956.524</v>
      </c>
      <c r="D12" s="58">
        <v>108.218</v>
      </c>
      <c r="E12" s="58">
        <v>109.825</v>
      </c>
      <c r="F12" s="59">
        <f t="shared" si="0"/>
        <v>11.31367325859048</v>
      </c>
    </row>
    <row r="13" spans="1:6" ht="12.75">
      <c r="A13" s="57">
        <v>1967</v>
      </c>
      <c r="B13" s="58">
        <v>1014.222</v>
      </c>
      <c r="C13" s="58">
        <v>987.535</v>
      </c>
      <c r="D13" s="58">
        <v>102.085</v>
      </c>
      <c r="E13" s="58">
        <v>104.93</v>
      </c>
      <c r="F13" s="59">
        <f t="shared" si="0"/>
        <v>10.337355131716851</v>
      </c>
    </row>
    <row r="14" spans="1:6" ht="12.75">
      <c r="A14" s="57">
        <v>1968</v>
      </c>
      <c r="B14" s="58">
        <v>1052.459</v>
      </c>
      <c r="C14" s="58">
        <v>1019.986</v>
      </c>
      <c r="D14" s="58">
        <v>96.221</v>
      </c>
      <c r="E14" s="58">
        <v>98.339</v>
      </c>
      <c r="F14" s="59">
        <f t="shared" si="0"/>
        <v>9.433560852796019</v>
      </c>
    </row>
    <row r="15" spans="1:6" ht="12.75">
      <c r="A15" s="57">
        <v>1969</v>
      </c>
      <c r="B15" s="58">
        <v>1063.107</v>
      </c>
      <c r="C15" s="58">
        <v>1068.706</v>
      </c>
      <c r="D15" s="58">
        <v>101.636</v>
      </c>
      <c r="E15" s="58">
        <v>111.927</v>
      </c>
      <c r="F15" s="59">
        <f t="shared" si="0"/>
        <v>9.510192700331055</v>
      </c>
    </row>
    <row r="16" spans="1:6" ht="12.75">
      <c r="A16" s="57">
        <v>1970</v>
      </c>
      <c r="B16" s="58">
        <v>1078.706</v>
      </c>
      <c r="C16" s="58">
        <v>1107.951</v>
      </c>
      <c r="D16" s="58">
        <v>113.573</v>
      </c>
      <c r="E16" s="58">
        <v>119.226</v>
      </c>
      <c r="F16" s="59">
        <f t="shared" si="0"/>
        <v>10.25072408436835</v>
      </c>
    </row>
    <row r="17" spans="1:6" ht="12.75">
      <c r="A17" s="57">
        <v>1971</v>
      </c>
      <c r="B17" s="58">
        <v>1177.258</v>
      </c>
      <c r="C17" s="58">
        <v>1149.974</v>
      </c>
      <c r="D17" s="58">
        <v>120.014</v>
      </c>
      <c r="E17" s="58">
        <v>122.656</v>
      </c>
      <c r="F17" s="59">
        <f t="shared" si="0"/>
        <v>10.43623594968234</v>
      </c>
    </row>
    <row r="18" spans="1:6" ht="12.75">
      <c r="A18" s="57">
        <v>1972</v>
      </c>
      <c r="B18" s="58">
        <v>1140.61</v>
      </c>
      <c r="C18" s="58">
        <v>1173.621</v>
      </c>
      <c r="D18" s="58">
        <v>133.317</v>
      </c>
      <c r="E18" s="58">
        <v>137.556</v>
      </c>
      <c r="F18" s="59">
        <f t="shared" si="0"/>
        <v>11.359459314378322</v>
      </c>
    </row>
    <row r="19" spans="1:6" ht="12.75">
      <c r="A19" s="57">
        <v>1973</v>
      </c>
      <c r="B19" s="58">
        <v>1252.955</v>
      </c>
      <c r="C19" s="58">
        <v>1229.811</v>
      </c>
      <c r="D19" s="58">
        <v>131.688</v>
      </c>
      <c r="E19" s="58">
        <v>143.329</v>
      </c>
      <c r="F19" s="59">
        <f t="shared" si="0"/>
        <v>10.707986837001783</v>
      </c>
    </row>
    <row r="20" spans="1:6" ht="12.75">
      <c r="A20" s="57">
        <v>1974</v>
      </c>
      <c r="B20" s="58">
        <v>1203.498</v>
      </c>
      <c r="C20" s="58">
        <v>1190.464</v>
      </c>
      <c r="D20" s="58">
        <v>123.703</v>
      </c>
      <c r="E20" s="58">
        <v>129.584</v>
      </c>
      <c r="F20" s="59">
        <f t="shared" si="0"/>
        <v>10.391158405462072</v>
      </c>
    </row>
    <row r="21" spans="1:6" ht="12.75">
      <c r="A21" s="57">
        <v>1975</v>
      </c>
      <c r="B21" s="58">
        <v>1236.535</v>
      </c>
      <c r="C21" s="58">
        <v>1211.834</v>
      </c>
      <c r="D21" s="58">
        <v>147.577</v>
      </c>
      <c r="E21" s="58">
        <v>152.283</v>
      </c>
      <c r="F21" s="59">
        <f t="shared" si="0"/>
        <v>12.177988074274198</v>
      </c>
    </row>
    <row r="22" spans="1:6" ht="12.75">
      <c r="A22" s="57">
        <v>1976</v>
      </c>
      <c r="B22" s="58">
        <v>1341.753</v>
      </c>
      <c r="C22" s="58">
        <v>1272.763</v>
      </c>
      <c r="D22" s="58">
        <v>145.47</v>
      </c>
      <c r="E22" s="58">
        <v>153.442</v>
      </c>
      <c r="F22" s="59">
        <f t="shared" si="0"/>
        <v>11.429464872878926</v>
      </c>
    </row>
    <row r="23" spans="1:6" ht="12.75">
      <c r="A23" s="57">
        <v>1977</v>
      </c>
      <c r="B23" s="58">
        <v>1318.999</v>
      </c>
      <c r="C23" s="58">
        <v>1319.437</v>
      </c>
      <c r="D23" s="58">
        <v>159.011</v>
      </c>
      <c r="E23" s="58">
        <v>160.544</v>
      </c>
      <c r="F23" s="59">
        <f t="shared" si="0"/>
        <v>12.051427995425321</v>
      </c>
    </row>
    <row r="24" spans="1:6" ht="12.75">
      <c r="A24" s="57">
        <v>1978</v>
      </c>
      <c r="B24" s="58">
        <v>1445.142</v>
      </c>
      <c r="C24" s="58">
        <v>1380.064</v>
      </c>
      <c r="D24" s="58">
        <v>166.705</v>
      </c>
      <c r="E24" s="58">
        <v>176.739</v>
      </c>
      <c r="F24" s="59">
        <f t="shared" si="0"/>
        <v>12.07951225450414</v>
      </c>
    </row>
    <row r="25" spans="1:6" ht="12.75">
      <c r="A25" s="57">
        <v>1979</v>
      </c>
      <c r="B25" s="58">
        <v>1409.235</v>
      </c>
      <c r="C25" s="58">
        <v>1415.694</v>
      </c>
      <c r="D25" s="58">
        <v>195.275</v>
      </c>
      <c r="E25" s="58">
        <v>194.098</v>
      </c>
      <c r="F25" s="59">
        <f t="shared" si="0"/>
        <v>13.79358816241363</v>
      </c>
    </row>
    <row r="26" spans="1:6" ht="12.75">
      <c r="A26" s="57">
        <v>1980</v>
      </c>
      <c r="B26" s="58">
        <v>1429.238</v>
      </c>
      <c r="C26" s="58">
        <v>1439.934</v>
      </c>
      <c r="D26" s="58">
        <v>201.503</v>
      </c>
      <c r="E26" s="58">
        <v>211.993</v>
      </c>
      <c r="F26" s="59">
        <f t="shared" si="0"/>
        <v>13.993905276214047</v>
      </c>
    </row>
    <row r="27" spans="1:6" ht="12.75">
      <c r="A27" s="57">
        <v>1981</v>
      </c>
      <c r="B27" s="58">
        <v>1481.908</v>
      </c>
      <c r="C27" s="58">
        <v>1457.804</v>
      </c>
      <c r="D27" s="58">
        <v>209.658</v>
      </c>
      <c r="E27" s="58">
        <v>210.07</v>
      </c>
      <c r="F27" s="59">
        <f t="shared" si="0"/>
        <v>14.381768742574447</v>
      </c>
    </row>
    <row r="28" spans="1:6" ht="12.75">
      <c r="A28" s="57">
        <v>1982</v>
      </c>
      <c r="B28" s="58">
        <v>1532.992</v>
      </c>
      <c r="C28" s="58">
        <v>1474.637</v>
      </c>
      <c r="D28" s="58">
        <v>194.761</v>
      </c>
      <c r="E28" s="58">
        <v>195.872</v>
      </c>
      <c r="F28" s="59">
        <f t="shared" si="0"/>
        <v>13.207385953288844</v>
      </c>
    </row>
    <row r="29" spans="1:6" ht="12.75">
      <c r="A29" s="57">
        <v>1983</v>
      </c>
      <c r="B29" s="58">
        <v>1469.439</v>
      </c>
      <c r="C29" s="58">
        <v>1500.918</v>
      </c>
      <c r="D29" s="58">
        <v>196.017</v>
      </c>
      <c r="E29" s="58">
        <v>205.632</v>
      </c>
      <c r="F29" s="59">
        <f t="shared" si="0"/>
        <v>13.059807397872502</v>
      </c>
    </row>
    <row r="30" spans="1:6" ht="12.75">
      <c r="A30" s="57">
        <v>1984</v>
      </c>
      <c r="B30" s="58">
        <v>1631.753</v>
      </c>
      <c r="C30" s="58">
        <v>1548.984</v>
      </c>
      <c r="D30" s="58">
        <v>211.27</v>
      </c>
      <c r="E30" s="58">
        <v>214.212</v>
      </c>
      <c r="F30" s="59">
        <f t="shared" si="0"/>
        <v>13.639262897486354</v>
      </c>
    </row>
    <row r="31" spans="1:6" ht="12.75">
      <c r="A31" s="57">
        <v>1985</v>
      </c>
      <c r="B31" s="58">
        <v>1646.507</v>
      </c>
      <c r="C31" s="58">
        <v>1552.701</v>
      </c>
      <c r="D31" s="58">
        <v>172.747</v>
      </c>
      <c r="E31" s="58">
        <v>175.871</v>
      </c>
      <c r="F31" s="59">
        <f t="shared" si="0"/>
        <v>11.125580520654008</v>
      </c>
    </row>
    <row r="32" spans="1:6" ht="12.75">
      <c r="A32" s="57">
        <v>1986</v>
      </c>
      <c r="B32" s="58">
        <v>1664.024</v>
      </c>
      <c r="C32" s="58">
        <v>1601.375</v>
      </c>
      <c r="D32" s="58">
        <v>178.452</v>
      </c>
      <c r="E32" s="58">
        <v>186.958</v>
      </c>
      <c r="F32" s="59">
        <f t="shared" si="0"/>
        <v>11.143673405667005</v>
      </c>
    </row>
    <row r="33" spans="1:6" ht="12.75">
      <c r="A33" s="57">
        <v>1987</v>
      </c>
      <c r="B33" s="58">
        <v>1600.953</v>
      </c>
      <c r="C33" s="58">
        <v>1639.717</v>
      </c>
      <c r="D33" s="58">
        <v>209.718</v>
      </c>
      <c r="E33" s="58">
        <v>212.898</v>
      </c>
      <c r="F33" s="59">
        <f t="shared" si="0"/>
        <v>12.789889962719176</v>
      </c>
    </row>
    <row r="34" spans="1:6" ht="12.75">
      <c r="A34" s="57">
        <v>1988</v>
      </c>
      <c r="B34" s="58">
        <v>1550.23</v>
      </c>
      <c r="C34" s="58">
        <v>1620.397</v>
      </c>
      <c r="D34" s="58">
        <v>212.145</v>
      </c>
      <c r="E34" s="58">
        <v>219.414</v>
      </c>
      <c r="F34" s="59">
        <f t="shared" si="0"/>
        <v>13.092161982526507</v>
      </c>
    </row>
    <row r="35" spans="1:6" ht="12.75">
      <c r="A35" s="57">
        <v>1989</v>
      </c>
      <c r="B35" s="58">
        <v>1672.654</v>
      </c>
      <c r="C35" s="58">
        <v>1676.72</v>
      </c>
      <c r="D35" s="58">
        <v>212.826</v>
      </c>
      <c r="E35" s="58">
        <v>218.557</v>
      </c>
      <c r="F35" s="59">
        <f t="shared" si="0"/>
        <v>12.6929958490386</v>
      </c>
    </row>
    <row r="36" spans="1:6" ht="12.75">
      <c r="A36" s="57">
        <v>1990</v>
      </c>
      <c r="B36" s="58">
        <v>1769.018</v>
      </c>
      <c r="C36" s="58">
        <v>1706.971</v>
      </c>
      <c r="D36" s="58">
        <v>197.796</v>
      </c>
      <c r="E36" s="58">
        <v>205.656</v>
      </c>
      <c r="F36" s="59">
        <f t="shared" si="0"/>
        <v>11.587543080696742</v>
      </c>
    </row>
    <row r="37" spans="1:6" ht="12.75">
      <c r="A37" s="57">
        <v>1991</v>
      </c>
      <c r="B37" s="58">
        <v>1708.978</v>
      </c>
      <c r="C37" s="58">
        <v>1713.608</v>
      </c>
      <c r="D37" s="58">
        <v>213.83</v>
      </c>
      <c r="E37" s="58">
        <v>218.378</v>
      </c>
      <c r="F37" s="59">
        <f t="shared" si="0"/>
        <v>12.478349774277433</v>
      </c>
    </row>
    <row r="38" spans="1:6" ht="12.75">
      <c r="A38" s="57">
        <v>1992</v>
      </c>
      <c r="B38" s="58">
        <v>1785.574</v>
      </c>
      <c r="C38" s="58">
        <v>1736.067</v>
      </c>
      <c r="D38" s="58">
        <v>208.567</v>
      </c>
      <c r="E38" s="58">
        <v>219.052</v>
      </c>
      <c r="F38" s="59">
        <f t="shared" si="0"/>
        <v>12.013764445727038</v>
      </c>
    </row>
    <row r="39" spans="1:6" ht="12.75">
      <c r="A39" s="107">
        <v>1993</v>
      </c>
      <c r="B39" s="58">
        <v>1710.782</v>
      </c>
      <c r="C39" s="58">
        <v>1739.693</v>
      </c>
      <c r="D39" s="58">
        <v>198.633</v>
      </c>
      <c r="E39" s="58">
        <v>207.102</v>
      </c>
      <c r="F39" s="59">
        <f t="shared" si="0"/>
        <v>11.417704158147444</v>
      </c>
    </row>
    <row r="40" spans="1:6" ht="12.75">
      <c r="A40" s="57">
        <v>1994</v>
      </c>
      <c r="B40" s="58">
        <v>1756.62</v>
      </c>
      <c r="C40" s="58">
        <v>1762.287</v>
      </c>
      <c r="D40" s="58">
        <v>213.562</v>
      </c>
      <c r="E40" s="58">
        <v>212.775</v>
      </c>
      <c r="F40" s="59">
        <f t="shared" si="0"/>
        <v>12.118457436274568</v>
      </c>
    </row>
    <row r="41" spans="1:6" ht="12.75">
      <c r="A41" s="57">
        <v>1995</v>
      </c>
      <c r="B41" s="58">
        <v>1707.245</v>
      </c>
      <c r="C41" s="58">
        <v>1740.891</v>
      </c>
      <c r="D41" s="58">
        <v>204.247</v>
      </c>
      <c r="E41" s="58">
        <v>213.548</v>
      </c>
      <c r="F41" s="59">
        <f t="shared" si="0"/>
        <v>11.732325573513792</v>
      </c>
    </row>
    <row r="42" spans="1:6" ht="12.75">
      <c r="A42" s="57">
        <v>1996</v>
      </c>
      <c r="B42" s="58">
        <v>1871.924</v>
      </c>
      <c r="C42" s="58">
        <v>1808.88</v>
      </c>
      <c r="D42" s="58">
        <v>206.252</v>
      </c>
      <c r="E42" s="58">
        <v>219.513</v>
      </c>
      <c r="F42" s="59">
        <f t="shared" si="0"/>
        <v>11.402193622573083</v>
      </c>
    </row>
    <row r="43" spans="1:6" ht="12.75">
      <c r="A43" s="57">
        <v>1997</v>
      </c>
      <c r="B43" s="58">
        <v>1879.009</v>
      </c>
      <c r="C43" s="58">
        <v>1820.867</v>
      </c>
      <c r="D43" s="58">
        <v>213.47</v>
      </c>
      <c r="E43" s="58">
        <v>217.235</v>
      </c>
      <c r="F43" s="59">
        <f t="shared" si="0"/>
        <v>11.72353609571704</v>
      </c>
    </row>
    <row r="44" spans="1:6" ht="12.75">
      <c r="A44" s="57">
        <v>1998</v>
      </c>
      <c r="B44" s="58">
        <v>1876.808</v>
      </c>
      <c r="C44" s="58">
        <v>1835.314</v>
      </c>
      <c r="D44" s="58">
        <v>219.352</v>
      </c>
      <c r="E44" s="58">
        <v>220.734</v>
      </c>
      <c r="F44" s="59">
        <f t="shared" si="0"/>
        <v>11.951742317663355</v>
      </c>
    </row>
    <row r="45" spans="1:6" ht="12.75">
      <c r="A45" s="57">
        <v>1999</v>
      </c>
      <c r="B45" s="58">
        <v>1874.145</v>
      </c>
      <c r="C45" s="58">
        <v>1856.006</v>
      </c>
      <c r="D45" s="58">
        <v>228.896</v>
      </c>
      <c r="E45" s="58">
        <v>241.168</v>
      </c>
      <c r="F45" s="59">
        <f t="shared" si="0"/>
        <v>12.332718751986791</v>
      </c>
    </row>
    <row r="46" spans="1:6" ht="12.75">
      <c r="A46" s="57">
        <v>2000</v>
      </c>
      <c r="B46" s="58">
        <v>1846.189</v>
      </c>
      <c r="C46" s="58">
        <v>1860.02</v>
      </c>
      <c r="D46" s="58">
        <v>223.985</v>
      </c>
      <c r="E46" s="58">
        <v>229.864</v>
      </c>
      <c r="F46" s="59">
        <f t="shared" si="0"/>
        <v>12.042074816399824</v>
      </c>
    </row>
    <row r="47" spans="1:6" ht="12.75">
      <c r="A47" s="57">
        <v>2001</v>
      </c>
      <c r="B47" s="58">
        <v>1879.858</v>
      </c>
      <c r="C47" s="58">
        <v>1904.99</v>
      </c>
      <c r="D47" s="58">
        <v>230.728</v>
      </c>
      <c r="E47" s="58">
        <v>234.923</v>
      </c>
      <c r="F47" s="59">
        <f t="shared" si="0"/>
        <v>12.111769615588534</v>
      </c>
    </row>
    <row r="48" spans="1:6" ht="12.75">
      <c r="A48" s="57">
        <v>2002</v>
      </c>
      <c r="B48" s="58">
        <v>1821.65</v>
      </c>
      <c r="C48" s="58">
        <v>1909.446</v>
      </c>
      <c r="D48" s="58">
        <v>231.606</v>
      </c>
      <c r="E48" s="58">
        <v>236.568</v>
      </c>
      <c r="F48" s="59">
        <f t="shared" si="0"/>
        <v>12.129486772603153</v>
      </c>
    </row>
    <row r="49" spans="1:6" ht="12.75">
      <c r="A49" s="57">
        <v>2003</v>
      </c>
      <c r="B49" s="58">
        <v>1864.075</v>
      </c>
      <c r="C49" s="58">
        <v>1936.132</v>
      </c>
      <c r="D49" s="58">
        <v>227.22</v>
      </c>
      <c r="E49" s="58">
        <v>239.392</v>
      </c>
      <c r="F49" s="59">
        <f t="shared" si="0"/>
        <v>11.735770081791944</v>
      </c>
    </row>
    <row r="50" spans="1:6" ht="12.75">
      <c r="A50" s="57">
        <v>2004</v>
      </c>
      <c r="B50" s="58">
        <v>2043.567</v>
      </c>
      <c r="C50" s="58">
        <v>1989.752</v>
      </c>
      <c r="D50" s="58">
        <v>236.129</v>
      </c>
      <c r="E50" s="58">
        <v>241.049</v>
      </c>
      <c r="F50" s="59">
        <f t="shared" si="0"/>
        <v>11.867257829116392</v>
      </c>
    </row>
    <row r="51" spans="1:6" ht="12.75">
      <c r="A51" s="57">
        <v>2005</v>
      </c>
      <c r="B51" s="58">
        <v>2017.423</v>
      </c>
      <c r="C51" s="58">
        <v>2021.713</v>
      </c>
      <c r="D51" s="58">
        <v>243.84</v>
      </c>
      <c r="E51" s="58">
        <v>253.997</v>
      </c>
      <c r="F51" s="59">
        <f t="shared" si="0"/>
        <v>12.061059111753252</v>
      </c>
    </row>
    <row r="52" spans="1:6" ht="12.75">
      <c r="A52" s="57">
        <v>2006</v>
      </c>
      <c r="B52" s="58">
        <v>2004.986</v>
      </c>
      <c r="C52" s="58">
        <v>2045.426</v>
      </c>
      <c r="D52" s="58">
        <v>255.253</v>
      </c>
      <c r="E52" s="58">
        <v>261.038</v>
      </c>
      <c r="F52" s="59">
        <f t="shared" si="0"/>
        <v>12.479209709859951</v>
      </c>
    </row>
    <row r="53" spans="1:6" ht="12.75">
      <c r="A53" s="57">
        <v>2007</v>
      </c>
      <c r="B53" s="58">
        <v>2125.097</v>
      </c>
      <c r="C53" s="58">
        <v>2096.774</v>
      </c>
      <c r="D53" s="58">
        <v>269.876</v>
      </c>
      <c r="E53" s="58">
        <v>276.093</v>
      </c>
      <c r="F53" s="59">
        <f t="shared" si="0"/>
        <v>12.8710104188625</v>
      </c>
    </row>
    <row r="54" spans="1:6" ht="12.75">
      <c r="A54" s="57">
        <v>2008</v>
      </c>
      <c r="B54" s="58">
        <v>2241.445</v>
      </c>
      <c r="C54" s="58">
        <v>2149.126</v>
      </c>
      <c r="D54" s="58">
        <v>274.816</v>
      </c>
      <c r="E54" s="58">
        <v>285.498</v>
      </c>
      <c r="F54" s="59">
        <f t="shared" si="0"/>
        <v>12.787337736363524</v>
      </c>
    </row>
    <row r="55" spans="1:6" ht="12.75">
      <c r="A55" s="57">
        <v>2009</v>
      </c>
      <c r="B55" s="58">
        <v>2241.502</v>
      </c>
      <c r="C55" s="58">
        <v>2189.455</v>
      </c>
      <c r="D55" s="58">
        <v>276.825</v>
      </c>
      <c r="E55" s="58">
        <v>289.949</v>
      </c>
      <c r="F55" s="59">
        <f t="shared" si="0"/>
        <v>12.643557414973133</v>
      </c>
    </row>
    <row r="56" spans="1:6" ht="12.75">
      <c r="A56" s="57">
        <v>2010</v>
      </c>
      <c r="B56" s="58">
        <v>2199.412</v>
      </c>
      <c r="C56" s="58">
        <v>2223.505</v>
      </c>
      <c r="D56" s="58">
        <v>276.372</v>
      </c>
      <c r="E56" s="58">
        <v>281.278</v>
      </c>
      <c r="F56" s="59">
        <f t="shared" si="0"/>
        <v>12.429565033584364</v>
      </c>
    </row>
    <row r="57" spans="1:6" ht="12.75">
      <c r="A57" s="54">
        <v>2011</v>
      </c>
      <c r="B57" s="60">
        <v>2294.996</v>
      </c>
      <c r="C57" s="60">
        <v>2279.948</v>
      </c>
      <c r="D57" s="60">
        <v>280.935</v>
      </c>
      <c r="E57" s="60">
        <v>289.965</v>
      </c>
      <c r="F57" s="109">
        <f t="shared" si="0"/>
        <v>12.32199155419334</v>
      </c>
    </row>
    <row r="59" spans="1:5" ht="27" customHeight="1">
      <c r="A59" s="145" t="s">
        <v>96</v>
      </c>
      <c r="B59" s="146"/>
      <c r="C59" s="146"/>
      <c r="D59" s="146"/>
      <c r="E59" s="147"/>
    </row>
  </sheetData>
  <sheetProtection/>
  <mergeCells count="2">
    <mergeCell ref="B4:E4"/>
    <mergeCell ref="A59:E59"/>
  </mergeCells>
  <printOptions/>
  <pageMargins left="0.5" right="0.5" top="0.5" bottom="0.5" header="0.5" footer="0.5"/>
  <pageSetup fitToHeight="1" fitToWidth="1" horizontalDpi="600" verticalDpi="600" orientation="portrait" scale="94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4.421875" style="23" bestFit="1" customWidth="1"/>
    <col min="3" max="3" width="16.00390625" style="23" bestFit="1" customWidth="1"/>
    <col min="4" max="4" width="15.28125" style="23" bestFit="1" customWidth="1"/>
    <col min="5" max="16384" width="9.140625" style="23" customWidth="1"/>
  </cols>
  <sheetData>
    <row r="1" ht="12.75">
      <c r="A1" s="22" t="s">
        <v>88</v>
      </c>
    </row>
    <row r="3" spans="1:4" ht="12.75">
      <c r="A3" s="24" t="s">
        <v>0</v>
      </c>
      <c r="B3" s="65" t="s">
        <v>28</v>
      </c>
      <c r="C3" s="65" t="s">
        <v>29</v>
      </c>
      <c r="D3" s="65" t="s">
        <v>30</v>
      </c>
    </row>
    <row r="4" spans="1:4" ht="12.75">
      <c r="A4" s="26"/>
      <c r="B4" s="148" t="s">
        <v>3</v>
      </c>
      <c r="C4" s="148"/>
      <c r="D4" s="148"/>
    </row>
    <row r="6" spans="1:7" ht="12.75">
      <c r="A6" s="26">
        <v>1960</v>
      </c>
      <c r="B6" s="31">
        <v>199.576</v>
      </c>
      <c r="C6" s="31">
        <v>233.451</v>
      </c>
      <c r="D6" s="61">
        <v>150.821</v>
      </c>
      <c r="E6" s="40"/>
      <c r="F6" s="39"/>
      <c r="G6" s="38"/>
    </row>
    <row r="7" spans="1:7" ht="12.75">
      <c r="A7" s="26">
        <v>1961</v>
      </c>
      <c r="B7" s="31">
        <v>207.786</v>
      </c>
      <c r="C7" s="31">
        <v>220.049</v>
      </c>
      <c r="D7" s="61">
        <v>147.3</v>
      </c>
      <c r="E7" s="40"/>
      <c r="F7" s="39"/>
      <c r="G7" s="38"/>
    </row>
    <row r="8" spans="1:7" ht="12.75">
      <c r="A8" s="26">
        <v>1962</v>
      </c>
      <c r="B8" s="31">
        <v>207.267</v>
      </c>
      <c r="C8" s="31">
        <v>246.78</v>
      </c>
      <c r="D8" s="61">
        <v>155.105</v>
      </c>
      <c r="E8" s="40"/>
      <c r="F8" s="39"/>
      <c r="G8" s="38"/>
    </row>
    <row r="9" spans="1:7" ht="12.75">
      <c r="A9" s="26">
        <v>1963</v>
      </c>
      <c r="B9" s="31">
        <v>217.054</v>
      </c>
      <c r="C9" s="31">
        <v>230.387</v>
      </c>
      <c r="D9" s="61">
        <v>169.013</v>
      </c>
      <c r="E9" s="40"/>
      <c r="F9" s="39"/>
      <c r="G9" s="38"/>
    </row>
    <row r="10" spans="1:7" ht="12.75">
      <c r="A10" s="26">
        <v>1964</v>
      </c>
      <c r="B10" s="31">
        <v>215.389</v>
      </c>
      <c r="C10" s="31">
        <v>264.911</v>
      </c>
      <c r="D10" s="61">
        <v>180.738</v>
      </c>
      <c r="E10" s="40"/>
      <c r="F10" s="39"/>
      <c r="G10" s="38"/>
    </row>
    <row r="11" spans="1:7" ht="12.75">
      <c r="A11" s="26">
        <v>1965</v>
      </c>
      <c r="B11" s="31">
        <v>225.485</v>
      </c>
      <c r="C11" s="31">
        <v>259.312</v>
      </c>
      <c r="D11" s="61">
        <v>172.901</v>
      </c>
      <c r="E11" s="40"/>
      <c r="F11" s="39"/>
      <c r="G11" s="38"/>
    </row>
    <row r="12" spans="1:7" ht="12.75">
      <c r="A12" s="26">
        <v>1966</v>
      </c>
      <c r="B12" s="31">
        <v>250.08</v>
      </c>
      <c r="C12" s="31">
        <v>300.651</v>
      </c>
      <c r="D12" s="61">
        <v>178.996</v>
      </c>
      <c r="E12" s="40"/>
      <c r="F12" s="39"/>
      <c r="G12" s="38"/>
    </row>
    <row r="13" spans="1:7" ht="12.75">
      <c r="A13" s="26">
        <v>1967</v>
      </c>
      <c r="B13" s="31">
        <v>262.164</v>
      </c>
      <c r="C13" s="31">
        <v>291.948</v>
      </c>
      <c r="D13" s="61">
        <v>188.853</v>
      </c>
      <c r="E13" s="40"/>
      <c r="F13" s="39"/>
      <c r="G13" s="38"/>
    </row>
    <row r="14" spans="1:7" ht="12.75">
      <c r="A14" s="26">
        <v>1968</v>
      </c>
      <c r="B14" s="31">
        <v>252.496</v>
      </c>
      <c r="C14" s="31">
        <v>323.774</v>
      </c>
      <c r="D14" s="61">
        <v>194.855</v>
      </c>
      <c r="E14" s="40"/>
      <c r="F14" s="39"/>
      <c r="G14" s="38"/>
    </row>
    <row r="15" spans="1:7" ht="12.75">
      <c r="A15" s="26">
        <v>1969</v>
      </c>
      <c r="B15" s="31">
        <v>270.038</v>
      </c>
      <c r="C15" s="31">
        <v>304.021</v>
      </c>
      <c r="D15" s="61">
        <v>201.087</v>
      </c>
      <c r="E15" s="40"/>
      <c r="F15" s="39"/>
      <c r="G15" s="38"/>
    </row>
    <row r="16" spans="1:7" ht="12.75">
      <c r="A16" s="26">
        <v>1970</v>
      </c>
      <c r="B16" s="31">
        <v>268.078</v>
      </c>
      <c r="C16" s="31">
        <v>306.531</v>
      </c>
      <c r="D16" s="61">
        <v>213.012</v>
      </c>
      <c r="E16" s="40"/>
      <c r="F16" s="39"/>
      <c r="G16" s="38"/>
    </row>
    <row r="17" spans="1:7" ht="12.75">
      <c r="A17" s="26">
        <v>1971</v>
      </c>
      <c r="B17" s="31">
        <v>308.5</v>
      </c>
      <c r="C17" s="31">
        <v>344.119</v>
      </c>
      <c r="D17" s="61">
        <v>215.772</v>
      </c>
      <c r="E17" s="40"/>
      <c r="F17" s="39"/>
      <c r="G17" s="38"/>
    </row>
    <row r="18" spans="1:7" ht="12.75">
      <c r="A18" s="26">
        <v>1972</v>
      </c>
      <c r="B18" s="31">
        <v>301.447</v>
      </c>
      <c r="C18" s="31">
        <v>337.486</v>
      </c>
      <c r="D18" s="61">
        <v>208.937</v>
      </c>
      <c r="E18" s="40"/>
      <c r="F18" s="39"/>
      <c r="G18" s="38"/>
    </row>
    <row r="19" spans="1:7" ht="12.75">
      <c r="A19" s="26">
        <v>1973</v>
      </c>
      <c r="B19" s="31">
        <v>330.523</v>
      </c>
      <c r="C19" s="31">
        <v>366.069</v>
      </c>
      <c r="D19" s="61">
        <v>227.555</v>
      </c>
      <c r="E19" s="40"/>
      <c r="F19" s="39"/>
      <c r="G19" s="38"/>
    </row>
    <row r="20" spans="1:7" ht="12.75">
      <c r="A20" s="26">
        <v>1974</v>
      </c>
      <c r="B20" s="31">
        <v>299.781</v>
      </c>
      <c r="C20" s="31">
        <v>355.226</v>
      </c>
      <c r="D20" s="61">
        <v>225.662</v>
      </c>
      <c r="E20" s="40"/>
      <c r="F20" s="39"/>
      <c r="G20" s="38"/>
    </row>
    <row r="21" spans="1:7" ht="12.75">
      <c r="A21" s="26">
        <v>1975</v>
      </c>
      <c r="B21" s="31">
        <v>339.215</v>
      </c>
      <c r="C21" s="31">
        <v>352.647</v>
      </c>
      <c r="D21" s="61">
        <v>242.892</v>
      </c>
      <c r="E21" s="40"/>
      <c r="F21" s="39"/>
      <c r="G21" s="38"/>
    </row>
    <row r="22" spans="1:7" ht="12.75">
      <c r="A22" s="26">
        <v>1976</v>
      </c>
      <c r="B22" s="31">
        <v>356.14</v>
      </c>
      <c r="C22" s="31">
        <v>414.348</v>
      </c>
      <c r="D22" s="61">
        <v>235.387</v>
      </c>
      <c r="E22" s="40"/>
      <c r="F22" s="39"/>
      <c r="G22" s="38"/>
    </row>
    <row r="23" spans="1:7" ht="12.75">
      <c r="A23" s="26">
        <v>1977</v>
      </c>
      <c r="B23" s="31">
        <v>365.441</v>
      </c>
      <c r="C23" s="31">
        <v>377.844</v>
      </c>
      <c r="D23" s="61">
        <v>250.121</v>
      </c>
      <c r="E23" s="40"/>
      <c r="F23" s="39"/>
      <c r="G23" s="38"/>
    </row>
    <row r="24" spans="1:7" ht="12.75">
      <c r="A24" s="26">
        <v>1978</v>
      </c>
      <c r="B24" s="31">
        <v>392.12</v>
      </c>
      <c r="C24" s="31">
        <v>438.942</v>
      </c>
      <c r="D24" s="61">
        <v>262.069</v>
      </c>
      <c r="E24" s="40"/>
      <c r="F24" s="39"/>
      <c r="G24" s="38"/>
    </row>
    <row r="25" spans="1:7" ht="12.75">
      <c r="A25" s="26">
        <v>1979</v>
      </c>
      <c r="B25" s="31">
        <v>425.566</v>
      </c>
      <c r="C25" s="31">
        <v>417.542</v>
      </c>
      <c r="D25" s="61">
        <v>256.17</v>
      </c>
      <c r="F25" s="39"/>
      <c r="G25" s="38"/>
    </row>
    <row r="26" spans="1:7" ht="12.75">
      <c r="A26" s="26">
        <v>1980</v>
      </c>
      <c r="B26" s="31">
        <v>408.734</v>
      </c>
      <c r="C26" s="31">
        <v>435.867</v>
      </c>
      <c r="D26" s="61">
        <v>269.908</v>
      </c>
      <c r="E26" s="40"/>
      <c r="F26" s="39"/>
      <c r="G26" s="38"/>
    </row>
    <row r="27" spans="1:7" ht="12.75">
      <c r="A27" s="26">
        <v>1981</v>
      </c>
      <c r="B27" s="31">
        <v>441.753</v>
      </c>
      <c r="C27" s="31">
        <v>444.995</v>
      </c>
      <c r="D27" s="61">
        <v>277.902</v>
      </c>
      <c r="E27" s="40"/>
      <c r="F27" s="39"/>
      <c r="G27" s="38"/>
    </row>
    <row r="28" spans="1:7" ht="12.75">
      <c r="A28" s="26">
        <v>1982</v>
      </c>
      <c r="B28" s="31">
        <v>439.869</v>
      </c>
      <c r="C28" s="31">
        <v>472.739</v>
      </c>
      <c r="D28" s="61">
        <v>284.974</v>
      </c>
      <c r="E28" s="40"/>
      <c r="F28" s="39"/>
      <c r="G28" s="38"/>
    </row>
    <row r="29" spans="1:7" ht="12.75">
      <c r="A29" s="26">
        <v>1983</v>
      </c>
      <c r="B29" s="31">
        <v>348.272</v>
      </c>
      <c r="C29" s="31">
        <v>484.307</v>
      </c>
      <c r="D29" s="61">
        <v>306.942</v>
      </c>
      <c r="E29" s="40"/>
      <c r="F29" s="39"/>
      <c r="G29" s="38"/>
    </row>
    <row r="30" spans="1:7" ht="12.75">
      <c r="A30" s="26">
        <v>1984</v>
      </c>
      <c r="B30" s="31">
        <v>458.366</v>
      </c>
      <c r="C30" s="31">
        <v>508.913</v>
      </c>
      <c r="D30" s="61">
        <v>316.758</v>
      </c>
      <c r="E30" s="40"/>
      <c r="F30" s="39"/>
      <c r="G30" s="38"/>
    </row>
    <row r="31" spans="1:7" ht="12.75">
      <c r="A31" s="26">
        <v>1985</v>
      </c>
      <c r="B31" s="31">
        <v>479.02</v>
      </c>
      <c r="C31" s="31">
        <v>494.811</v>
      </c>
      <c r="D31" s="61">
        <v>317.986</v>
      </c>
      <c r="E31" s="40"/>
      <c r="F31" s="39"/>
      <c r="G31" s="38"/>
    </row>
    <row r="32" spans="1:7" ht="12.75">
      <c r="A32" s="26">
        <v>1986</v>
      </c>
      <c r="B32" s="31">
        <v>475.444</v>
      </c>
      <c r="C32" s="31">
        <v>524.082</v>
      </c>
      <c r="D32" s="61">
        <v>316.051</v>
      </c>
      <c r="E32" s="40"/>
      <c r="F32" s="39"/>
      <c r="G32" s="38"/>
    </row>
    <row r="33" spans="1:7" ht="12.75">
      <c r="A33" s="26">
        <v>1987</v>
      </c>
      <c r="B33" s="31">
        <v>450.997</v>
      </c>
      <c r="C33" s="31">
        <v>498.71</v>
      </c>
      <c r="D33" s="61">
        <v>315.092</v>
      </c>
      <c r="E33" s="40"/>
      <c r="F33" s="39"/>
      <c r="G33" s="38"/>
    </row>
    <row r="34" spans="1:7" ht="12.75">
      <c r="A34" s="26">
        <v>1988</v>
      </c>
      <c r="B34" s="31">
        <v>400.413</v>
      </c>
      <c r="C34" s="31">
        <v>495.276</v>
      </c>
      <c r="D34" s="61">
        <v>332.113</v>
      </c>
      <c r="E34" s="40"/>
      <c r="F34" s="39"/>
      <c r="G34" s="38"/>
    </row>
    <row r="35" spans="1:7" ht="12.75">
      <c r="A35" s="26">
        <v>1989</v>
      </c>
      <c r="B35" s="31">
        <v>461.69</v>
      </c>
      <c r="C35" s="31">
        <v>533.132</v>
      </c>
      <c r="D35" s="61">
        <v>345.241</v>
      </c>
      <c r="E35" s="40"/>
      <c r="F35" s="39"/>
      <c r="G35" s="38"/>
    </row>
    <row r="36" spans="1:7" ht="12.75">
      <c r="A36" s="26">
        <v>1990</v>
      </c>
      <c r="B36" s="31">
        <v>481.963</v>
      </c>
      <c r="C36" s="31">
        <v>588.801</v>
      </c>
      <c r="D36" s="61">
        <v>351.37</v>
      </c>
      <c r="E36" s="40"/>
      <c r="F36" s="39"/>
      <c r="G36" s="38"/>
    </row>
    <row r="37" spans="1:7" ht="12.75">
      <c r="A37" s="26">
        <v>1991</v>
      </c>
      <c r="B37" s="31">
        <v>492.95</v>
      </c>
      <c r="C37" s="31">
        <v>543.51</v>
      </c>
      <c r="D37" s="61">
        <v>353.235</v>
      </c>
      <c r="E37" s="40"/>
      <c r="F37" s="39"/>
      <c r="G37" s="38"/>
    </row>
    <row r="38" spans="1:7" ht="12.75">
      <c r="A38" s="26">
        <v>1992</v>
      </c>
      <c r="B38" s="31">
        <v>535.605</v>
      </c>
      <c r="C38" s="31">
        <v>562.634</v>
      </c>
      <c r="D38" s="61">
        <v>354.004</v>
      </c>
      <c r="E38" s="40"/>
      <c r="F38" s="39"/>
      <c r="G38" s="38"/>
    </row>
    <row r="39" spans="1:7" ht="12.75">
      <c r="A39" s="63">
        <v>1993</v>
      </c>
      <c r="B39" s="31">
        <v>475.773</v>
      </c>
      <c r="C39" s="31">
        <v>558.47</v>
      </c>
      <c r="D39" s="61">
        <v>354.7</v>
      </c>
      <c r="E39" s="40"/>
      <c r="F39" s="39"/>
      <c r="G39" s="38"/>
    </row>
    <row r="40" spans="1:7" ht="12.75">
      <c r="A40" s="26">
        <v>1994</v>
      </c>
      <c r="B40" s="31">
        <v>559.332</v>
      </c>
      <c r="C40" s="31">
        <v>523.031</v>
      </c>
      <c r="D40" s="61">
        <v>364.146</v>
      </c>
      <c r="E40" s="40"/>
      <c r="F40" s="39"/>
      <c r="G40" s="38"/>
    </row>
    <row r="41" spans="1:7" ht="12.75">
      <c r="A41" s="26">
        <v>1995</v>
      </c>
      <c r="B41" s="31">
        <v>516.371</v>
      </c>
      <c r="C41" s="31">
        <v>537.516</v>
      </c>
      <c r="D41" s="61">
        <v>368.787</v>
      </c>
      <c r="E41" s="40"/>
      <c r="F41" s="39"/>
      <c r="G41" s="38"/>
    </row>
    <row r="42" spans="1:7" ht="12.75">
      <c r="A42" s="26">
        <v>1996</v>
      </c>
      <c r="B42" s="31">
        <v>592.999</v>
      </c>
      <c r="C42" s="31">
        <v>581.47</v>
      </c>
      <c r="D42" s="61">
        <v>381.38</v>
      </c>
      <c r="E42" s="40"/>
      <c r="F42" s="39"/>
      <c r="G42" s="38"/>
    </row>
    <row r="43" spans="1:7" ht="12.75">
      <c r="A43" s="26">
        <v>1997</v>
      </c>
      <c r="B43" s="31">
        <v>574.435</v>
      </c>
      <c r="C43" s="31">
        <v>610.232</v>
      </c>
      <c r="D43" s="61">
        <v>387.416</v>
      </c>
      <c r="E43" s="40"/>
      <c r="F43" s="39"/>
      <c r="G43" s="38"/>
    </row>
    <row r="44" spans="1:7" ht="12.75">
      <c r="A44" s="26">
        <v>1998</v>
      </c>
      <c r="B44" s="31">
        <v>605.973</v>
      </c>
      <c r="C44" s="31">
        <v>590.436</v>
      </c>
      <c r="D44" s="61">
        <v>394.916</v>
      </c>
      <c r="E44" s="40"/>
      <c r="F44" s="39"/>
      <c r="G44" s="38"/>
    </row>
    <row r="45" spans="1:7" ht="12.75">
      <c r="A45" s="26">
        <v>1999</v>
      </c>
      <c r="B45" s="31">
        <v>608.109</v>
      </c>
      <c r="C45" s="31">
        <v>586.797</v>
      </c>
      <c r="D45" s="61">
        <v>409.277</v>
      </c>
      <c r="E45" s="40"/>
      <c r="F45" s="39"/>
      <c r="G45" s="38"/>
    </row>
    <row r="46" spans="1:7" ht="12.75">
      <c r="A46" s="26">
        <v>2000</v>
      </c>
      <c r="B46" s="31">
        <v>591.365</v>
      </c>
      <c r="C46" s="31">
        <v>583.105</v>
      </c>
      <c r="D46" s="61">
        <v>399.411</v>
      </c>
      <c r="E46" s="40"/>
      <c r="F46" s="39"/>
      <c r="G46" s="38"/>
    </row>
    <row r="47" spans="1:7" ht="12.75">
      <c r="A47" s="26">
        <v>2001</v>
      </c>
      <c r="B47" s="31">
        <v>601.044</v>
      </c>
      <c r="C47" s="31">
        <v>583.555</v>
      </c>
      <c r="D47" s="61">
        <v>399.694</v>
      </c>
      <c r="E47" s="40"/>
      <c r="F47" s="39"/>
      <c r="G47" s="38"/>
    </row>
    <row r="48" spans="1:7" ht="12.75">
      <c r="A48" s="26">
        <v>2002</v>
      </c>
      <c r="B48" s="31">
        <v>603.179</v>
      </c>
      <c r="C48" s="31">
        <v>569.597</v>
      </c>
      <c r="D48" s="61">
        <v>378.45</v>
      </c>
      <c r="E48" s="40"/>
      <c r="F48" s="39"/>
      <c r="G48" s="38"/>
    </row>
    <row r="49" spans="1:7" ht="12.75">
      <c r="A49" s="26">
        <v>2003</v>
      </c>
      <c r="B49" s="31">
        <v>627.516</v>
      </c>
      <c r="C49" s="31">
        <v>555.435</v>
      </c>
      <c r="D49" s="61">
        <v>392.509</v>
      </c>
      <c r="E49" s="40"/>
      <c r="F49" s="39"/>
      <c r="G49" s="38"/>
    </row>
    <row r="50" spans="1:7" ht="12.75">
      <c r="A50" s="26">
        <v>2004</v>
      </c>
      <c r="B50" s="31">
        <v>715.809</v>
      </c>
      <c r="C50" s="31">
        <v>626.734</v>
      </c>
      <c r="D50" s="61">
        <v>401.186</v>
      </c>
      <c r="E50" s="40"/>
      <c r="F50" s="39"/>
      <c r="G50" s="38"/>
    </row>
    <row r="51" spans="1:7" ht="12.75">
      <c r="A51" s="26">
        <v>2005</v>
      </c>
      <c r="B51" s="31">
        <v>699.723</v>
      </c>
      <c r="C51" s="31">
        <v>618.811</v>
      </c>
      <c r="D51" s="61">
        <v>418.233</v>
      </c>
      <c r="E51" s="40"/>
      <c r="F51" s="39"/>
      <c r="G51" s="38"/>
    </row>
    <row r="52" spans="1:7" ht="12.75">
      <c r="A52" s="26">
        <v>2006</v>
      </c>
      <c r="B52" s="31">
        <v>714.031</v>
      </c>
      <c r="C52" s="31">
        <v>596.078</v>
      </c>
      <c r="D52" s="61">
        <v>419.992</v>
      </c>
      <c r="E52" s="40"/>
      <c r="F52" s="39"/>
      <c r="G52" s="38"/>
    </row>
    <row r="53" spans="1:7" ht="12.75">
      <c r="A53" s="26">
        <v>2007</v>
      </c>
      <c r="B53" s="31">
        <v>794.698</v>
      </c>
      <c r="C53" s="31">
        <v>611.992</v>
      </c>
      <c r="D53" s="61">
        <v>432.27</v>
      </c>
      <c r="E53" s="40"/>
      <c r="F53" s="39"/>
      <c r="G53" s="38"/>
    </row>
    <row r="54" spans="1:7" ht="12.75">
      <c r="A54" s="26">
        <v>2008</v>
      </c>
      <c r="B54" s="31">
        <v>799.151</v>
      </c>
      <c r="C54" s="31">
        <v>682.785</v>
      </c>
      <c r="D54" s="61">
        <v>447.498</v>
      </c>
      <c r="E54" s="40"/>
      <c r="F54" s="39"/>
      <c r="G54" s="38"/>
    </row>
    <row r="55" spans="1:7" ht="12.75">
      <c r="A55" s="26">
        <v>2009</v>
      </c>
      <c r="B55" s="31">
        <v>819.234</v>
      </c>
      <c r="C55" s="31">
        <v>685.435</v>
      </c>
      <c r="D55" s="61">
        <v>440.517</v>
      </c>
      <c r="E55" s="40"/>
      <c r="F55" s="39"/>
      <c r="G55" s="38"/>
    </row>
    <row r="56" spans="1:7" ht="12.75">
      <c r="A56" s="26">
        <v>2010</v>
      </c>
      <c r="B56" s="31">
        <v>827.562</v>
      </c>
      <c r="C56" s="31">
        <v>651.578</v>
      </c>
      <c r="D56" s="61">
        <v>449.817</v>
      </c>
      <c r="E56" s="40"/>
      <c r="F56" s="39"/>
      <c r="G56" s="38"/>
    </row>
    <row r="57" spans="1:7" ht="12.75">
      <c r="A57" s="24">
        <v>2011</v>
      </c>
      <c r="B57" s="32">
        <v>867.523</v>
      </c>
      <c r="C57" s="32">
        <v>688.972</v>
      </c>
      <c r="D57" s="62">
        <v>460.836</v>
      </c>
      <c r="E57" s="40"/>
      <c r="F57" s="39"/>
      <c r="G57" s="38"/>
    </row>
    <row r="58" ht="12.75">
      <c r="A58" s="26"/>
    </row>
    <row r="59" spans="1:4" ht="42.75" customHeight="1">
      <c r="A59" s="149" t="s">
        <v>96</v>
      </c>
      <c r="B59" s="150"/>
      <c r="C59" s="150"/>
      <c r="D59" s="150"/>
    </row>
    <row r="60" ht="12.75">
      <c r="A60" s="26"/>
    </row>
    <row r="61" ht="12.75">
      <c r="A61" s="26"/>
    </row>
  </sheetData>
  <sheetProtection/>
  <mergeCells count="2">
    <mergeCell ref="B4:D4"/>
    <mergeCell ref="A59:D59"/>
  </mergeCells>
  <printOptions/>
  <pageMargins left="0.5" right="0.5" top="0.5" bottom="0.5" header="0.5" footer="0.5"/>
  <pageSetup fitToHeight="1" fitToWidth="1" horizontalDpi="600" verticalDpi="600" orientation="portrait" scale="94" r:id="rId1"/>
  <rowBreaks count="1" manualBreakCount="1"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12.7109375" style="23" customWidth="1"/>
    <col min="3" max="3" width="14.421875" style="23" bestFit="1" customWidth="1"/>
    <col min="4" max="4" width="15.28125" style="23" bestFit="1" customWidth="1"/>
    <col min="5" max="16384" width="9.140625" style="23" customWidth="1"/>
  </cols>
  <sheetData>
    <row r="1" ht="12.75">
      <c r="A1" s="22" t="s">
        <v>89</v>
      </c>
    </row>
    <row r="3" spans="1:4" ht="12.75">
      <c r="A3" s="24" t="s">
        <v>0</v>
      </c>
      <c r="B3" s="65" t="s">
        <v>28</v>
      </c>
      <c r="C3" s="65" t="s">
        <v>29</v>
      </c>
      <c r="D3" s="65" t="s">
        <v>30</v>
      </c>
    </row>
    <row r="4" spans="1:4" ht="12.75">
      <c r="A4" s="26"/>
      <c r="B4" s="148" t="s">
        <v>17</v>
      </c>
      <c r="C4" s="148"/>
      <c r="D4" s="148"/>
    </row>
    <row r="6" spans="1:7" ht="12.75">
      <c r="A6" s="26">
        <v>1960</v>
      </c>
      <c r="B6" s="36">
        <v>102.179</v>
      </c>
      <c r="C6" s="36">
        <v>202.2</v>
      </c>
      <c r="D6" s="36">
        <v>120.138</v>
      </c>
      <c r="E6" s="40"/>
      <c r="F6" s="39"/>
      <c r="G6" s="38"/>
    </row>
    <row r="7" spans="1:7" ht="12.75">
      <c r="A7" s="26">
        <v>1961</v>
      </c>
      <c r="B7" s="36">
        <v>102.839</v>
      </c>
      <c r="C7" s="36">
        <v>203.458</v>
      </c>
      <c r="D7" s="36">
        <v>115.817</v>
      </c>
      <c r="E7" s="40"/>
      <c r="F7" s="39"/>
      <c r="G7" s="38"/>
    </row>
    <row r="8" spans="1:7" ht="12.75">
      <c r="A8" s="26">
        <v>1962</v>
      </c>
      <c r="B8" s="36">
        <v>101.992</v>
      </c>
      <c r="C8" s="36">
        <v>206.878</v>
      </c>
      <c r="D8" s="36">
        <v>119.719</v>
      </c>
      <c r="E8" s="40"/>
      <c r="F8" s="39"/>
      <c r="G8" s="38"/>
    </row>
    <row r="9" spans="1:7" ht="12.75">
      <c r="A9" s="26">
        <v>1963</v>
      </c>
      <c r="B9" s="36">
        <v>107.361</v>
      </c>
      <c r="C9" s="36">
        <v>206.307</v>
      </c>
      <c r="D9" s="36">
        <v>121.151</v>
      </c>
      <c r="E9" s="40"/>
      <c r="F9" s="39"/>
      <c r="G9" s="38"/>
    </row>
    <row r="10" spans="1:7" ht="12.75">
      <c r="A10" s="26">
        <v>1964</v>
      </c>
      <c r="B10" s="36">
        <v>105.985</v>
      </c>
      <c r="C10" s="36">
        <v>215.94</v>
      </c>
      <c r="D10" s="36">
        <v>125.403</v>
      </c>
      <c r="E10" s="40"/>
      <c r="F10" s="39"/>
      <c r="G10" s="38"/>
    </row>
    <row r="11" spans="1:7" ht="12.75">
      <c r="A11" s="26">
        <v>1965</v>
      </c>
      <c r="B11" s="36">
        <v>104.471</v>
      </c>
      <c r="C11" s="36">
        <v>215.248</v>
      </c>
      <c r="D11" s="36">
        <v>123.967</v>
      </c>
      <c r="E11" s="40"/>
      <c r="F11" s="39"/>
      <c r="G11" s="38"/>
    </row>
    <row r="12" spans="1:7" ht="12.75">
      <c r="A12" s="26">
        <v>1966</v>
      </c>
      <c r="B12" s="36">
        <v>109.662</v>
      </c>
      <c r="C12" s="36">
        <v>213.84</v>
      </c>
      <c r="D12" s="36">
        <v>125.679</v>
      </c>
      <c r="E12" s="40"/>
      <c r="F12" s="39"/>
      <c r="G12" s="38"/>
    </row>
    <row r="13" spans="1:7" ht="12.75">
      <c r="A13" s="26">
        <v>1967</v>
      </c>
      <c r="B13" s="36">
        <v>110.345</v>
      </c>
      <c r="C13" s="36">
        <v>219.201</v>
      </c>
      <c r="D13" s="36">
        <v>126.99</v>
      </c>
      <c r="E13" s="40"/>
      <c r="F13" s="39"/>
      <c r="G13" s="38"/>
    </row>
    <row r="14" spans="1:7" ht="12.75">
      <c r="A14" s="26">
        <v>1968</v>
      </c>
      <c r="B14" s="36">
        <v>108.776</v>
      </c>
      <c r="C14" s="36">
        <v>223.894</v>
      </c>
      <c r="D14" s="36">
        <v>128.593</v>
      </c>
      <c r="E14" s="40"/>
      <c r="F14" s="39"/>
      <c r="G14" s="38"/>
    </row>
    <row r="15" spans="1:7" ht="12.75">
      <c r="A15" s="26">
        <v>1969</v>
      </c>
      <c r="B15" s="36">
        <v>109.941</v>
      </c>
      <c r="C15" s="36">
        <v>217.824</v>
      </c>
      <c r="D15" s="36">
        <v>131.426</v>
      </c>
      <c r="E15" s="40"/>
      <c r="F15" s="39"/>
      <c r="G15" s="38"/>
    </row>
    <row r="16" spans="1:7" ht="12.75">
      <c r="A16" s="26">
        <v>1970</v>
      </c>
      <c r="B16" s="36">
        <v>112.523</v>
      </c>
      <c r="C16" s="36">
        <v>206.979</v>
      </c>
      <c r="D16" s="36">
        <v>132.655</v>
      </c>
      <c r="E16" s="40"/>
      <c r="F16" s="39"/>
      <c r="G16" s="38"/>
    </row>
    <row r="17" spans="1:7" ht="12.75">
      <c r="A17" s="26">
        <v>1971</v>
      </c>
      <c r="B17" s="36">
        <v>116.226</v>
      </c>
      <c r="C17" s="36">
        <v>212.736</v>
      </c>
      <c r="D17" s="36">
        <v>134.831</v>
      </c>
      <c r="E17" s="40"/>
      <c r="F17" s="39"/>
      <c r="G17" s="38"/>
    </row>
    <row r="18" spans="1:7" ht="12.75">
      <c r="A18" s="26">
        <v>1972</v>
      </c>
      <c r="B18" s="36">
        <v>111.871</v>
      </c>
      <c r="C18" s="36">
        <v>210.9</v>
      </c>
      <c r="D18" s="36">
        <v>132.518</v>
      </c>
      <c r="E18" s="40"/>
      <c r="F18" s="39"/>
      <c r="G18" s="38"/>
    </row>
    <row r="19" spans="1:7" ht="12.75">
      <c r="A19" s="26">
        <v>1973</v>
      </c>
      <c r="B19" s="36">
        <v>118.151</v>
      </c>
      <c r="C19" s="36">
        <v>217.03</v>
      </c>
      <c r="D19" s="36">
        <v>136.288</v>
      </c>
      <c r="E19" s="40"/>
      <c r="F19" s="39"/>
      <c r="G19" s="38"/>
    </row>
    <row r="20" spans="1:7" ht="12.75">
      <c r="A20" s="26">
        <v>1974</v>
      </c>
      <c r="B20" s="36">
        <v>118.735</v>
      </c>
      <c r="C20" s="36">
        <v>220.026</v>
      </c>
      <c r="D20" s="36">
        <v>137.796</v>
      </c>
      <c r="E20" s="40"/>
      <c r="F20" s="39"/>
      <c r="G20" s="38"/>
    </row>
    <row r="21" spans="1:7" ht="12.75">
      <c r="A21" s="26">
        <v>1975</v>
      </c>
      <c r="B21" s="36">
        <v>121.969</v>
      </c>
      <c r="C21" s="36">
        <v>225.338</v>
      </c>
      <c r="D21" s="36">
        <v>142.737</v>
      </c>
      <c r="E21" s="40"/>
      <c r="F21" s="39"/>
      <c r="G21" s="38"/>
    </row>
    <row r="22" spans="1:7" ht="12.75">
      <c r="A22" s="26">
        <v>1976</v>
      </c>
      <c r="B22" s="36">
        <v>124.27</v>
      </c>
      <c r="C22" s="36">
        <v>233.072</v>
      </c>
      <c r="D22" s="36">
        <v>141.029</v>
      </c>
      <c r="E22" s="40"/>
      <c r="F22" s="39"/>
      <c r="G22" s="38"/>
    </row>
    <row r="23" spans="1:7" ht="12.75">
      <c r="A23" s="26">
        <v>1977</v>
      </c>
      <c r="B23" s="36">
        <v>125.772</v>
      </c>
      <c r="C23" s="36">
        <v>227.156</v>
      </c>
      <c r="D23" s="36">
        <v>142.909</v>
      </c>
      <c r="E23" s="40"/>
      <c r="F23" s="39"/>
      <c r="G23" s="38"/>
    </row>
    <row r="24" spans="1:7" ht="12.75">
      <c r="A24" s="26">
        <v>1978</v>
      </c>
      <c r="B24" s="36">
        <v>126.046</v>
      </c>
      <c r="C24" s="36">
        <v>228.902</v>
      </c>
      <c r="D24" s="36">
        <v>143.218</v>
      </c>
      <c r="E24" s="40"/>
      <c r="F24" s="39"/>
      <c r="G24" s="38"/>
    </row>
    <row r="25" spans="1:7" ht="12.75">
      <c r="A25" s="26">
        <v>1979</v>
      </c>
      <c r="B25" s="36">
        <v>127.255</v>
      </c>
      <c r="C25" s="36">
        <v>227.83</v>
      </c>
      <c r="D25" s="36">
        <v>141.325</v>
      </c>
      <c r="F25" s="39"/>
      <c r="G25" s="38"/>
    </row>
    <row r="26" spans="1:7" ht="12.75">
      <c r="A26" s="26">
        <v>1980</v>
      </c>
      <c r="B26" s="36">
        <v>131.189</v>
      </c>
      <c r="C26" s="36">
        <v>236.901</v>
      </c>
      <c r="D26" s="36">
        <v>144.412</v>
      </c>
      <c r="E26" s="40"/>
      <c r="F26" s="39"/>
      <c r="G26" s="38"/>
    </row>
    <row r="27" spans="1:7" ht="12.75">
      <c r="A27" s="26">
        <v>1981</v>
      </c>
      <c r="B27" s="36">
        <v>133.04</v>
      </c>
      <c r="C27" s="36">
        <v>238.911</v>
      </c>
      <c r="D27" s="36">
        <v>144.375</v>
      </c>
      <c r="E27" s="40"/>
      <c r="F27" s="39"/>
      <c r="G27" s="38"/>
    </row>
    <row r="28" spans="1:7" ht="12.75">
      <c r="A28" s="26">
        <v>1982</v>
      </c>
      <c r="B28" s="36">
        <v>125.245</v>
      </c>
      <c r="C28" s="36">
        <v>238.353</v>
      </c>
      <c r="D28" s="36">
        <v>140.526</v>
      </c>
      <c r="E28" s="40"/>
      <c r="F28" s="39"/>
      <c r="G28" s="38"/>
    </row>
    <row r="29" spans="1:7" ht="12.75">
      <c r="A29" s="26">
        <v>1983</v>
      </c>
      <c r="B29" s="36">
        <v>119.699</v>
      </c>
      <c r="C29" s="36">
        <v>229.923</v>
      </c>
      <c r="D29" s="36">
        <v>144.613</v>
      </c>
      <c r="E29" s="40"/>
      <c r="F29" s="39"/>
      <c r="G29" s="38"/>
    </row>
    <row r="30" spans="1:7" ht="12.75">
      <c r="A30" s="26">
        <v>1984</v>
      </c>
      <c r="B30" s="36">
        <v>128.969</v>
      </c>
      <c r="C30" s="36">
        <v>231.669</v>
      </c>
      <c r="D30" s="36">
        <v>144.067</v>
      </c>
      <c r="E30" s="40"/>
      <c r="F30" s="39"/>
      <c r="G30" s="38"/>
    </row>
    <row r="31" spans="1:7" ht="12.75">
      <c r="A31" s="26">
        <v>1985</v>
      </c>
      <c r="B31" s="36">
        <v>130.999</v>
      </c>
      <c r="C31" s="36">
        <v>229.826</v>
      </c>
      <c r="D31" s="36">
        <v>144.728</v>
      </c>
      <c r="E31" s="40"/>
      <c r="F31" s="39"/>
      <c r="G31" s="38"/>
    </row>
    <row r="32" spans="1:7" ht="12.75">
      <c r="A32" s="26">
        <v>1986</v>
      </c>
      <c r="B32" s="36">
        <v>131.859</v>
      </c>
      <c r="C32" s="36">
        <v>227.895</v>
      </c>
      <c r="D32" s="36">
        <v>144.809</v>
      </c>
      <c r="E32" s="40"/>
      <c r="F32" s="39"/>
      <c r="G32" s="38"/>
    </row>
    <row r="33" spans="1:7" ht="12.75">
      <c r="A33" s="26">
        <v>1987</v>
      </c>
      <c r="B33" s="36">
        <v>126.86</v>
      </c>
      <c r="C33" s="36">
        <v>220.087</v>
      </c>
      <c r="D33" s="36">
        <v>141.432</v>
      </c>
      <c r="E33" s="40"/>
      <c r="F33" s="39"/>
      <c r="G33" s="38"/>
    </row>
    <row r="34" spans="1:7" ht="12.75">
      <c r="A34" s="26">
        <v>1988</v>
      </c>
      <c r="B34" s="36">
        <v>126.108</v>
      </c>
      <c r="C34" s="36">
        <v>217.878</v>
      </c>
      <c r="D34" s="36">
        <v>146.58</v>
      </c>
      <c r="E34" s="40"/>
      <c r="F34" s="39"/>
      <c r="G34" s="38"/>
    </row>
    <row r="35" spans="1:7" ht="12.75">
      <c r="A35" s="26">
        <v>1989</v>
      </c>
      <c r="B35" s="36">
        <v>127.31</v>
      </c>
      <c r="C35" s="36">
        <v>226.333</v>
      </c>
      <c r="D35" s="36">
        <v>147.809</v>
      </c>
      <c r="E35" s="40"/>
      <c r="F35" s="39"/>
      <c r="G35" s="38"/>
    </row>
    <row r="36" spans="1:7" ht="12.75">
      <c r="A36" s="26">
        <v>1990</v>
      </c>
      <c r="B36" s="36">
        <v>129.191</v>
      </c>
      <c r="C36" s="36">
        <v>231.719</v>
      </c>
      <c r="D36" s="36">
        <v>146.974</v>
      </c>
      <c r="E36" s="40"/>
      <c r="F36" s="39"/>
      <c r="G36" s="38"/>
    </row>
    <row r="37" spans="1:7" ht="12.75">
      <c r="A37" s="26">
        <v>1991</v>
      </c>
      <c r="B37" s="36">
        <v>132.551</v>
      </c>
      <c r="C37" s="36">
        <v>223.402</v>
      </c>
      <c r="D37" s="36">
        <v>147.497</v>
      </c>
      <c r="E37" s="40"/>
      <c r="F37" s="39"/>
      <c r="G37" s="38"/>
    </row>
    <row r="38" spans="1:7" ht="12.75">
      <c r="A38" s="26">
        <v>1992</v>
      </c>
      <c r="B38" s="36">
        <v>133.15</v>
      </c>
      <c r="C38" s="36">
        <v>222.795</v>
      </c>
      <c r="D38" s="36">
        <v>146.498</v>
      </c>
      <c r="E38" s="40"/>
      <c r="F38" s="39"/>
      <c r="G38" s="38"/>
    </row>
    <row r="39" spans="1:7" ht="12.75">
      <c r="A39" s="63">
        <v>1993</v>
      </c>
      <c r="B39" s="36">
        <v>130.748</v>
      </c>
      <c r="C39" s="36">
        <v>221.814</v>
      </c>
      <c r="D39" s="36">
        <v>145.341</v>
      </c>
      <c r="E39" s="40"/>
      <c r="F39" s="39"/>
      <c r="G39" s="38"/>
    </row>
    <row r="40" spans="1:7" ht="12.75">
      <c r="A40" s="26">
        <v>1994</v>
      </c>
      <c r="B40" s="36">
        <v>135.233</v>
      </c>
      <c r="C40" s="36">
        <v>214.52</v>
      </c>
      <c r="D40" s="36">
        <v>147.358</v>
      </c>
      <c r="E40" s="40"/>
      <c r="F40" s="39"/>
      <c r="G40" s="38"/>
    </row>
    <row r="41" spans="1:7" ht="12.75">
      <c r="A41" s="26">
        <v>1995</v>
      </c>
      <c r="B41" s="36">
        <v>135.019</v>
      </c>
      <c r="C41" s="36">
        <v>219.054</v>
      </c>
      <c r="D41" s="36">
        <v>148.363</v>
      </c>
      <c r="E41" s="40"/>
      <c r="F41" s="39"/>
      <c r="G41" s="38"/>
    </row>
    <row r="42" spans="1:7" ht="12.75">
      <c r="A42" s="26">
        <v>1996</v>
      </c>
      <c r="B42" s="36">
        <v>141.684</v>
      </c>
      <c r="C42" s="36">
        <v>230.313</v>
      </c>
      <c r="D42" s="36">
        <v>150.099</v>
      </c>
      <c r="E42" s="40"/>
      <c r="F42" s="39"/>
      <c r="G42" s="38"/>
    </row>
    <row r="43" spans="1:7" ht="12.75">
      <c r="A43" s="26">
        <v>1997</v>
      </c>
      <c r="B43" s="36">
        <v>136.31</v>
      </c>
      <c r="C43" s="36">
        <v>228.473</v>
      </c>
      <c r="D43" s="36">
        <v>151.716</v>
      </c>
      <c r="E43" s="40"/>
      <c r="F43" s="39"/>
      <c r="G43" s="38"/>
    </row>
    <row r="44" spans="1:7" ht="12.75">
      <c r="A44" s="26">
        <v>1998</v>
      </c>
      <c r="B44" s="36">
        <v>139.228</v>
      </c>
      <c r="C44" s="36">
        <v>225.39</v>
      </c>
      <c r="D44" s="36">
        <v>153.122</v>
      </c>
      <c r="E44" s="40"/>
      <c r="F44" s="39"/>
      <c r="G44" s="38"/>
    </row>
    <row r="45" spans="1:7" ht="12.75">
      <c r="A45" s="26">
        <v>1999</v>
      </c>
      <c r="B45" s="36">
        <v>139.074</v>
      </c>
      <c r="C45" s="36">
        <v>215.688</v>
      </c>
      <c r="D45" s="36">
        <v>155.868</v>
      </c>
      <c r="E45" s="40"/>
      <c r="F45" s="39"/>
      <c r="G45" s="38"/>
    </row>
    <row r="46" spans="1:7" ht="12.75">
      <c r="A46" s="26">
        <v>2000</v>
      </c>
      <c r="B46" s="36">
        <v>137.284</v>
      </c>
      <c r="C46" s="36">
        <v>218.031</v>
      </c>
      <c r="D46" s="36">
        <v>152.447</v>
      </c>
      <c r="E46" s="40"/>
      <c r="F46" s="39"/>
      <c r="G46" s="38"/>
    </row>
    <row r="47" spans="1:7" ht="12.75">
      <c r="A47" s="26">
        <v>2001</v>
      </c>
      <c r="B47" s="36">
        <v>137.697</v>
      </c>
      <c r="C47" s="36">
        <v>215.429</v>
      </c>
      <c r="D47" s="36">
        <v>151.364</v>
      </c>
      <c r="E47" s="40"/>
      <c r="F47" s="39"/>
      <c r="G47" s="38"/>
    </row>
    <row r="48" spans="1:7" ht="12.75">
      <c r="A48" s="26">
        <v>2002</v>
      </c>
      <c r="B48" s="36">
        <v>137.381</v>
      </c>
      <c r="C48" s="36">
        <v>215.021</v>
      </c>
      <c r="D48" s="36">
        <v>146.892</v>
      </c>
      <c r="E48" s="40"/>
      <c r="F48" s="39"/>
      <c r="G48" s="38"/>
    </row>
    <row r="49" spans="1:7" ht="12.75">
      <c r="A49" s="26">
        <v>2003</v>
      </c>
      <c r="B49" s="36">
        <v>142.048</v>
      </c>
      <c r="C49" s="36">
        <v>209.977</v>
      </c>
      <c r="D49" s="36">
        <v>149.324</v>
      </c>
      <c r="E49" s="40"/>
      <c r="F49" s="39"/>
      <c r="G49" s="38"/>
    </row>
    <row r="50" spans="1:7" ht="12.75">
      <c r="A50" s="26">
        <v>2004</v>
      </c>
      <c r="B50" s="36">
        <v>145.461</v>
      </c>
      <c r="C50" s="36">
        <v>217.225</v>
      </c>
      <c r="D50" s="36">
        <v>151.836</v>
      </c>
      <c r="E50" s="40"/>
      <c r="F50" s="39"/>
      <c r="G50" s="38"/>
    </row>
    <row r="51" spans="1:7" ht="12.75">
      <c r="A51" s="26">
        <v>2005</v>
      </c>
      <c r="B51" s="36">
        <v>145.747</v>
      </c>
      <c r="C51" s="36">
        <v>219.55</v>
      </c>
      <c r="D51" s="36">
        <v>153.845</v>
      </c>
      <c r="E51" s="40"/>
      <c r="F51" s="39"/>
      <c r="G51" s="38"/>
    </row>
    <row r="52" spans="1:7" ht="12.75">
      <c r="A52" s="26">
        <v>2006</v>
      </c>
      <c r="B52" s="36">
        <v>149.945</v>
      </c>
      <c r="C52" s="36">
        <v>212.93</v>
      </c>
      <c r="D52" s="36">
        <v>154.537</v>
      </c>
      <c r="E52" s="40"/>
      <c r="F52" s="39"/>
      <c r="G52" s="38"/>
    </row>
    <row r="53" spans="1:7" ht="12.75">
      <c r="A53" s="26">
        <v>2007</v>
      </c>
      <c r="B53" s="36">
        <v>161.171</v>
      </c>
      <c r="C53" s="36">
        <v>218.125</v>
      </c>
      <c r="D53" s="36">
        <v>155.195</v>
      </c>
      <c r="E53" s="40"/>
      <c r="F53" s="39"/>
      <c r="G53" s="38"/>
    </row>
    <row r="54" spans="1:7" ht="12.75">
      <c r="A54" s="26">
        <v>2008</v>
      </c>
      <c r="B54" s="36">
        <v>158.804</v>
      </c>
      <c r="C54" s="36">
        <v>225.268</v>
      </c>
      <c r="D54" s="36">
        <v>157.792</v>
      </c>
      <c r="E54" s="40"/>
      <c r="F54" s="39"/>
      <c r="G54" s="38"/>
    </row>
    <row r="55" spans="1:7" ht="12.75">
      <c r="A55" s="26">
        <v>2009</v>
      </c>
      <c r="B55" s="36">
        <v>157.729</v>
      </c>
      <c r="C55" s="36">
        <v>227.608</v>
      </c>
      <c r="D55" s="36">
        <v>156.02</v>
      </c>
      <c r="E55" s="40"/>
      <c r="F55" s="39"/>
      <c r="G55" s="38"/>
    </row>
    <row r="56" spans="1:7" ht="12.75">
      <c r="A56" s="26">
        <v>2010</v>
      </c>
      <c r="B56" s="36">
        <v>163.163</v>
      </c>
      <c r="C56" s="36">
        <v>223.233</v>
      </c>
      <c r="D56" s="36">
        <v>157.016</v>
      </c>
      <c r="E56" s="40"/>
      <c r="F56" s="39"/>
      <c r="G56" s="38"/>
    </row>
    <row r="57" spans="1:7" ht="12.75">
      <c r="A57" s="24">
        <v>2011</v>
      </c>
      <c r="B57" s="32">
        <v>168.312</v>
      </c>
      <c r="C57" s="32">
        <v>222.544</v>
      </c>
      <c r="D57" s="32">
        <v>160.261</v>
      </c>
      <c r="E57" s="40"/>
      <c r="F57" s="39"/>
      <c r="G57" s="38"/>
    </row>
    <row r="58" ht="12.75">
      <c r="A58" s="26"/>
    </row>
    <row r="59" spans="1:4" ht="42.75" customHeight="1">
      <c r="A59" s="149" t="s">
        <v>96</v>
      </c>
      <c r="B59" s="150"/>
      <c r="C59" s="150"/>
      <c r="D59" s="150"/>
    </row>
    <row r="60" ht="12.75">
      <c r="A60" s="26"/>
    </row>
    <row r="61" ht="12.75">
      <c r="A61" s="26"/>
    </row>
  </sheetData>
  <sheetProtection/>
  <mergeCells count="2">
    <mergeCell ref="B4:D4"/>
    <mergeCell ref="A59:D59"/>
  </mergeCells>
  <printOptions/>
  <pageMargins left="0.5" right="0.5" top="0.5" bottom="0.5" header="0.5" footer="0.5"/>
  <pageSetup fitToHeight="1" fitToWidth="1" horizontalDpi="600" verticalDpi="600" orientation="portrait" scale="9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2012-01-10T20:53:24Z</dcterms:created>
  <dcterms:modified xsi:type="dcterms:W3CDTF">2012-01-11T16:08:56Z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